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veadminwindesheim-my.sharepoint.com/personal/s1209408_student_windesheim_nl/Documents/Commerciële Economie/Jaar 2/Waardecreatie/"/>
    </mc:Choice>
  </mc:AlternateContent>
  <xr:revisionPtr revIDLastSave="0" documentId="8_{2CCA42BE-23E0-4AA3-A764-E103C033C722}" xr6:coauthVersionLast="47" xr6:coauthVersionMax="47" xr10:uidLastSave="{00000000-0000-0000-0000-000000000000}"/>
  <bookViews>
    <workbookView xWindow="-108" yWindow="-108" windowWidth="23256" windowHeight="12456" activeTab="3" xr2:uid="{9BE1A5DE-8156-4ABA-A372-B35733E2DF0A}"/>
  </bookViews>
  <sheets>
    <sheet name="Startblad" sheetId="2" r:id="rId1"/>
    <sheet name="Groepslid A" sheetId="3" r:id="rId2"/>
    <sheet name="Groepslid B" sheetId="4" r:id="rId3"/>
    <sheet name="Groepslid C" sheetId="5" r:id="rId4"/>
    <sheet name="Groepslid D" sheetId="6" r:id="rId5"/>
    <sheet name="Groepslid E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5" i="7"/>
  <c r="C5" i="5"/>
  <c r="C5" i="4"/>
  <c r="C5" i="3"/>
  <c r="G19" i="3"/>
  <c r="G49" i="7"/>
  <c r="F49" i="7"/>
  <c r="E49" i="7"/>
  <c r="D49" i="7"/>
  <c r="H49" i="7" s="1"/>
  <c r="C49" i="7"/>
  <c r="G48" i="7"/>
  <c r="F48" i="7"/>
  <c r="E48" i="7"/>
  <c r="D48" i="7"/>
  <c r="C48" i="7"/>
  <c r="G47" i="7"/>
  <c r="F47" i="7"/>
  <c r="E47" i="7"/>
  <c r="D47" i="7"/>
  <c r="H47" i="7" s="1"/>
  <c r="C47" i="7"/>
  <c r="G46" i="7"/>
  <c r="F46" i="7"/>
  <c r="E46" i="7"/>
  <c r="D46" i="7"/>
  <c r="C46" i="7"/>
  <c r="G45" i="7"/>
  <c r="F45" i="7"/>
  <c r="E45" i="7"/>
  <c r="D45" i="7"/>
  <c r="H45" i="7" s="1"/>
  <c r="C45" i="7"/>
  <c r="G48" i="6"/>
  <c r="F48" i="6"/>
  <c r="E48" i="6"/>
  <c r="D48" i="6"/>
  <c r="C48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45" i="6"/>
  <c r="G44" i="6"/>
  <c r="F44" i="6"/>
  <c r="E44" i="6"/>
  <c r="D44" i="6"/>
  <c r="H44" i="6" s="1"/>
  <c r="C44" i="6"/>
  <c r="G48" i="5"/>
  <c r="F48" i="5"/>
  <c r="E48" i="5"/>
  <c r="D48" i="5"/>
  <c r="H48" i="5" s="1"/>
  <c r="C48" i="5"/>
  <c r="G47" i="5"/>
  <c r="F47" i="5"/>
  <c r="E47" i="5"/>
  <c r="D47" i="5"/>
  <c r="C47" i="5"/>
  <c r="G46" i="5"/>
  <c r="F46" i="5"/>
  <c r="E46" i="5"/>
  <c r="D46" i="5"/>
  <c r="C46" i="5"/>
  <c r="G45" i="5"/>
  <c r="F45" i="5"/>
  <c r="E45" i="5"/>
  <c r="D45" i="5"/>
  <c r="C45" i="5"/>
  <c r="G44" i="5"/>
  <c r="F44" i="5"/>
  <c r="E44" i="5"/>
  <c r="D44" i="5"/>
  <c r="C44" i="5"/>
  <c r="G48" i="4"/>
  <c r="F48" i="4"/>
  <c r="E48" i="4"/>
  <c r="D48" i="4"/>
  <c r="H48" i="4" s="1"/>
  <c r="C48" i="4"/>
  <c r="G47" i="4"/>
  <c r="F47" i="4"/>
  <c r="E47" i="4"/>
  <c r="D47" i="4"/>
  <c r="H47" i="4" s="1"/>
  <c r="C47" i="4"/>
  <c r="G46" i="4"/>
  <c r="F46" i="4"/>
  <c r="E46" i="4"/>
  <c r="D46" i="4"/>
  <c r="H46" i="4" s="1"/>
  <c r="C46" i="4"/>
  <c r="G45" i="4"/>
  <c r="F45" i="4"/>
  <c r="E45" i="4"/>
  <c r="D45" i="4"/>
  <c r="C45" i="4"/>
  <c r="G44" i="4"/>
  <c r="F44" i="4"/>
  <c r="E44" i="4"/>
  <c r="D44" i="4"/>
  <c r="C44" i="4"/>
  <c r="E43" i="3"/>
  <c r="D44" i="3"/>
  <c r="E44" i="3"/>
  <c r="F44" i="3"/>
  <c r="G44" i="3"/>
  <c r="D45" i="3"/>
  <c r="E45" i="3"/>
  <c r="F45" i="3"/>
  <c r="G45" i="3"/>
  <c r="H45" i="3" s="1"/>
  <c r="D46" i="3"/>
  <c r="E46" i="3"/>
  <c r="F46" i="3"/>
  <c r="G46" i="3"/>
  <c r="D47" i="3"/>
  <c r="E47" i="3"/>
  <c r="F47" i="3"/>
  <c r="G47" i="3"/>
  <c r="H47" i="3" s="1"/>
  <c r="D48" i="3"/>
  <c r="E48" i="3"/>
  <c r="F48" i="3"/>
  <c r="G48" i="3"/>
  <c r="H48" i="3" s="1"/>
  <c r="C48" i="3"/>
  <c r="C47" i="3"/>
  <c r="C44" i="3"/>
  <c r="C46" i="3"/>
  <c r="C45" i="3"/>
  <c r="G31" i="3"/>
  <c r="F31" i="3"/>
  <c r="E31" i="3"/>
  <c r="D31" i="3"/>
  <c r="C31" i="3"/>
  <c r="F19" i="3"/>
  <c r="E19" i="3"/>
  <c r="D19" i="3"/>
  <c r="C19" i="3"/>
  <c r="G32" i="7"/>
  <c r="F32" i="7"/>
  <c r="E32" i="7"/>
  <c r="D32" i="7"/>
  <c r="C32" i="7"/>
  <c r="G20" i="7"/>
  <c r="F20" i="7"/>
  <c r="E20" i="7"/>
  <c r="D20" i="7"/>
  <c r="C20" i="7"/>
  <c r="G31" i="6"/>
  <c r="F31" i="6"/>
  <c r="E31" i="6"/>
  <c r="D31" i="6"/>
  <c r="C31" i="6"/>
  <c r="G19" i="6"/>
  <c r="F19" i="6"/>
  <c r="E19" i="6"/>
  <c r="D19" i="6"/>
  <c r="C19" i="6"/>
  <c r="G31" i="5"/>
  <c r="F31" i="5"/>
  <c r="E31" i="5"/>
  <c r="D31" i="5"/>
  <c r="C31" i="5"/>
  <c r="G19" i="5"/>
  <c r="F19" i="5"/>
  <c r="E19" i="5"/>
  <c r="D19" i="5"/>
  <c r="C19" i="5"/>
  <c r="G8" i="7"/>
  <c r="G44" i="7" s="1"/>
  <c r="C3" i="7"/>
  <c r="C8" i="7" s="1"/>
  <c r="C44" i="7" s="1"/>
  <c r="F8" i="7"/>
  <c r="F44" i="7" s="1"/>
  <c r="E8" i="7"/>
  <c r="E44" i="7" s="1"/>
  <c r="D8" i="7"/>
  <c r="D44" i="7" s="1"/>
  <c r="F7" i="6"/>
  <c r="F43" i="6" s="1"/>
  <c r="C3" i="6"/>
  <c r="C7" i="6" s="1"/>
  <c r="C43" i="6" s="1"/>
  <c r="G7" i="6"/>
  <c r="G43" i="6" s="1"/>
  <c r="E7" i="6"/>
  <c r="E43" i="6" s="1"/>
  <c r="D7" i="6"/>
  <c r="D43" i="6" s="1"/>
  <c r="E7" i="5"/>
  <c r="E43" i="5" s="1"/>
  <c r="C3" i="5"/>
  <c r="C7" i="5" s="1"/>
  <c r="C43" i="5" s="1"/>
  <c r="G7" i="5"/>
  <c r="G43" i="5" s="1"/>
  <c r="F7" i="5"/>
  <c r="F43" i="5" s="1"/>
  <c r="D7" i="5"/>
  <c r="D43" i="5" s="1"/>
  <c r="D7" i="4"/>
  <c r="D43" i="4" s="1"/>
  <c r="C3" i="4"/>
  <c r="C7" i="4" s="1"/>
  <c r="C43" i="4" s="1"/>
  <c r="G31" i="4"/>
  <c r="F31" i="4"/>
  <c r="E31" i="4"/>
  <c r="D31" i="4"/>
  <c r="C31" i="4"/>
  <c r="G19" i="4"/>
  <c r="F19" i="4"/>
  <c r="E19" i="4"/>
  <c r="D19" i="4"/>
  <c r="C19" i="4"/>
  <c r="G7" i="4"/>
  <c r="G43" i="4" s="1"/>
  <c r="F7" i="4"/>
  <c r="F43" i="4" s="1"/>
  <c r="E7" i="4"/>
  <c r="E43" i="4" s="1"/>
  <c r="G7" i="3"/>
  <c r="G43" i="3" s="1"/>
  <c r="F7" i="3"/>
  <c r="F43" i="3" s="1"/>
  <c r="E7" i="3"/>
  <c r="D7" i="3"/>
  <c r="D43" i="3" s="1"/>
  <c r="C3" i="3"/>
  <c r="C7" i="3" s="1"/>
  <c r="C43" i="3" s="1"/>
  <c r="H44" i="5" l="1"/>
  <c r="D33" i="5"/>
  <c r="H48" i="6"/>
  <c r="D33" i="6"/>
  <c r="H47" i="6"/>
  <c r="C33" i="6"/>
  <c r="F33" i="4"/>
  <c r="C33" i="4"/>
  <c r="H44" i="4"/>
  <c r="F34" i="7"/>
  <c r="E34" i="7"/>
  <c r="D34" i="7"/>
  <c r="C34" i="7"/>
  <c r="H46" i="3"/>
  <c r="E33" i="6"/>
  <c r="H46" i="6"/>
  <c r="H46" i="7"/>
  <c r="H48" i="7"/>
  <c r="G34" i="7"/>
  <c r="F33" i="6"/>
  <c r="H45" i="6"/>
  <c r="G33" i="6"/>
  <c r="H47" i="5"/>
  <c r="C33" i="5"/>
  <c r="E33" i="5"/>
  <c r="F33" i="5"/>
  <c r="H46" i="5"/>
  <c r="G33" i="5"/>
  <c r="H45" i="5"/>
  <c r="H45" i="4"/>
  <c r="G33" i="4"/>
  <c r="H44" i="3"/>
  <c r="E33" i="3"/>
  <c r="G33" i="3"/>
  <c r="F33" i="3"/>
  <c r="D33" i="3"/>
  <c r="C33" i="3"/>
  <c r="E33" i="4"/>
  <c r="D33" i="4"/>
</calcChain>
</file>

<file path=xl/sharedStrings.xml><?xml version="1.0" encoding="utf-8"?>
<sst xmlns="http://schemas.openxmlformats.org/spreadsheetml/2006/main" count="281" uniqueCount="63">
  <si>
    <t>Groepsleden</t>
  </si>
  <si>
    <t>Groepslid A</t>
  </si>
  <si>
    <t>Groepslid B</t>
  </si>
  <si>
    <t>Groepslid C</t>
  </si>
  <si>
    <t>Groepslid D</t>
  </si>
  <si>
    <t>Groepslid E</t>
  </si>
  <si>
    <t>Namen</t>
  </si>
  <si>
    <t>Peer- en selfassesment</t>
  </si>
  <si>
    <t>NB: Alleen de groene vakken invullen!</t>
  </si>
  <si>
    <t>Naam invuller:</t>
  </si>
  <si>
    <t>Datum van invulling:</t>
  </si>
  <si>
    <t>Naam groeplid:</t>
  </si>
  <si>
    <t>Samenwerken:</t>
  </si>
  <si>
    <t>Toelichting:</t>
  </si>
  <si>
    <t>Luisteren</t>
  </si>
  <si>
    <t>Stelt zich open voor wat de ander wil zeggen.</t>
  </si>
  <si>
    <t>Vraagt door op onduidelijke afspraken.</t>
  </si>
  <si>
    <t>Actieve bijdrage
(opdracht gericht)</t>
  </si>
  <si>
    <t>Participeert actief.</t>
  </si>
  <si>
    <t>Houdt zich aan afspraken.</t>
  </si>
  <si>
    <t>Stelt de juiste vragen</t>
  </si>
  <si>
    <t>Speelt informatie die voor anderen van belang kan zijn tijdig door</t>
  </si>
  <si>
    <t>Actieve bijdrage
(team gericht)</t>
  </si>
  <si>
    <t>Toont interesse als iemand wat zegt</t>
  </si>
  <si>
    <t>Biedt en vraagt hulp.</t>
  </si>
  <si>
    <t>Betrekt anderen actief in het team</t>
  </si>
  <si>
    <t>Gemiddelde score op samenwerking:</t>
  </si>
  <si>
    <t>Plannen &amp; organiseren:</t>
  </si>
  <si>
    <t>Plant en bewaakt (eigen) werkzaamheden.</t>
  </si>
  <si>
    <t>Signaleert dreigende verstoringen.</t>
  </si>
  <si>
    <t>Grijpt in bij dreigende verstoringen.</t>
  </si>
  <si>
    <t>Stelt realistische doelen.</t>
  </si>
  <si>
    <t>Stelt prioriteiten en handelt er naar.</t>
  </si>
  <si>
    <t>Kan effectief gebruik maken van aanwezige kennis en vaardigheden.</t>
  </si>
  <si>
    <t>Stelt actieplan op, deelt taken toe aan zichzelf en aan anderen.</t>
  </si>
  <si>
    <t>Werkt accuraat.</t>
  </si>
  <si>
    <t>Heeft doorzettingsvermogen: blijft werken aan de realisatie van de gestelde doelen.</t>
  </si>
  <si>
    <t>Gemiddelde score op plannen &amp; org.</t>
  </si>
  <si>
    <t>Gemiddelde score 'overall':</t>
  </si>
  <si>
    <t>Per persoon aangeven:</t>
  </si>
  <si>
    <t>5 =</t>
  </si>
  <si>
    <t>Uitstekend</t>
  </si>
  <si>
    <t>4 =</t>
  </si>
  <si>
    <t>Goed</t>
  </si>
  <si>
    <t>3 =</t>
  </si>
  <si>
    <t>Nog net voldoende</t>
  </si>
  <si>
    <t>2 =</t>
  </si>
  <si>
    <t>Kan verbeteren</t>
  </si>
  <si>
    <t>1 =</t>
  </si>
  <si>
    <t>Schiet duidelijk tekort</t>
  </si>
  <si>
    <t>Plannen</t>
  </si>
  <si>
    <t>Organiseren</t>
  </si>
  <si>
    <t>Actieve bijdrage opdracht</t>
  </si>
  <si>
    <t>Actieve bijdrage team</t>
  </si>
  <si>
    <t>Gemiddelde peer</t>
  </si>
  <si>
    <t>Projectgroep Waardecreatie</t>
  </si>
  <si>
    <t>Projectgroep</t>
  </si>
  <si>
    <t>Ruben</t>
  </si>
  <si>
    <t>Niek</t>
  </si>
  <si>
    <t>Dean</t>
  </si>
  <si>
    <t>Mikail</t>
  </si>
  <si>
    <t>Thijs</t>
  </si>
  <si>
    <t>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</si>
</sst>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20"/>
      <color theme="3"/>
      <name val="Verdana"/>
      <family val="2"/>
    </font>
    <font>
      <sz val="10"/>
      <color theme="1"/>
      <name val="Verdana"/>
      <family val="2"/>
    </font>
    <font>
      <b/>
      <i/>
      <sz val="12"/>
      <color rgb="FFFF0000"/>
      <name val="Verdana"/>
      <family val="2"/>
    </font>
    <font>
      <b/>
      <sz val="10"/>
      <color theme="3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20"/>
      <color theme="0"/>
      <name val="Verdana"/>
      <family val="2"/>
    </font>
    <font>
      <b/>
      <sz val="20"/>
      <color theme="0"/>
      <name val="Calibri"/>
      <family val="2"/>
      <scheme val="minor"/>
    </font>
    <font>
      <i/>
      <sz val="18"/>
      <color theme="3"/>
      <name val="Verdana"/>
      <family val="2"/>
    </font>
    <font>
      <i/>
      <sz val="18"/>
      <color theme="3"/>
      <name val="Calibri"/>
      <family val="2"/>
      <scheme val="minor"/>
    </font>
    <font>
      <i/>
      <sz val="18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12" fillId="4" borderId="16" xfId="0" applyFont="1" applyFill="1" applyBorder="1" applyAlignment="1">
      <alignment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vertical="center" wrapText="1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vertical="center" wrapText="1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vertical="center" wrapText="1"/>
    </xf>
    <xf numFmtId="1" fontId="2" fillId="2" borderId="26" xfId="0" applyNumberFormat="1" applyFont="1" applyFill="1" applyBorder="1" applyAlignment="1">
      <alignment horizontal="center" vertical="center"/>
    </xf>
    <xf numFmtId="1" fontId="2" fillId="2" borderId="27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vertical="center" wrapText="1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1" fontId="12" fillId="4" borderId="3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3" borderId="35" xfId="0" applyFont="1" applyFill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wrapText="1"/>
    </xf>
    <xf numFmtId="0" fontId="5" fillId="0" borderId="37" xfId="0" applyFont="1" applyBorder="1" applyAlignment="1">
      <alignment horizontal="center"/>
    </xf>
    <xf numFmtId="0" fontId="5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0" xfId="0" applyFont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2" fillId="0" borderId="42" xfId="0" applyFont="1" applyBorder="1"/>
    <xf numFmtId="0" fontId="12" fillId="4" borderId="44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left" vertical="center" wrapText="1"/>
    </xf>
    <xf numFmtId="164" fontId="2" fillId="0" borderId="0" xfId="0" applyNumberFormat="1" applyFont="1"/>
    <xf numFmtId="0" fontId="0" fillId="5" borderId="0" xfId="0" applyFill="1"/>
    <xf numFmtId="0" fontId="12" fillId="3" borderId="15" xfId="0" applyFont="1" applyFill="1" applyBorder="1" applyAlignment="1">
      <alignment horizontal="center" vertical="center" textRotation="90"/>
    </xf>
    <xf numFmtId="0" fontId="13" fillId="3" borderId="18" xfId="0" applyFont="1" applyFill="1" applyBorder="1" applyAlignment="1">
      <alignment horizontal="center" vertical="center" textRotation="90"/>
    </xf>
    <xf numFmtId="0" fontId="12" fillId="3" borderId="45" xfId="0" applyFont="1" applyFill="1" applyBorder="1" applyAlignment="1">
      <alignment horizontal="center" vertical="center" textRotation="90"/>
    </xf>
    <xf numFmtId="0" fontId="12" fillId="3" borderId="46" xfId="0" applyFont="1" applyFill="1" applyBorder="1" applyAlignment="1">
      <alignment horizontal="center" vertical="center" textRotation="90"/>
    </xf>
    <xf numFmtId="0" fontId="12" fillId="3" borderId="25" xfId="0" applyFont="1" applyFill="1" applyBorder="1" applyAlignment="1">
      <alignment horizontal="center" vertical="center" textRotation="90"/>
    </xf>
    <xf numFmtId="0" fontId="12" fillId="3" borderId="15" xfId="0" applyFont="1" applyFill="1" applyBorder="1" applyAlignment="1">
      <alignment horizontal="center" vertical="center" textRotation="90" wrapText="1"/>
    </xf>
    <xf numFmtId="0" fontId="13" fillId="3" borderId="21" xfId="0" applyFont="1" applyFill="1" applyBorder="1" applyAlignment="1">
      <alignment horizontal="center" vertical="center" textRotation="90"/>
    </xf>
    <xf numFmtId="0" fontId="12" fillId="3" borderId="24" xfId="0" applyFont="1" applyFill="1" applyBorder="1" applyAlignment="1">
      <alignment horizontal="center" vertical="center" textRotation="90" wrapText="1"/>
    </xf>
    <xf numFmtId="0" fontId="9" fillId="0" borderId="0" xfId="0" applyFont="1"/>
    <xf numFmtId="0" fontId="10" fillId="0" borderId="0" xfId="0" applyFont="1"/>
    <xf numFmtId="0" fontId="9" fillId="0" borderId="14" xfId="0" applyFont="1" applyBorder="1"/>
    <xf numFmtId="0" fontId="10" fillId="0" borderId="14" xfId="0" applyFont="1" applyBorder="1"/>
    <xf numFmtId="0" fontId="4" fillId="0" borderId="10" xfId="0" applyFont="1" applyBorder="1"/>
    <xf numFmtId="0" fontId="0" fillId="0" borderId="11" xfId="0" applyBorder="1"/>
    <xf numFmtId="0" fontId="12" fillId="4" borderId="18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7" fillId="3" borderId="12" xfId="0" applyFont="1" applyFill="1" applyBorder="1"/>
    <xf numFmtId="0" fontId="8" fillId="3" borderId="13" xfId="0" applyFont="1" applyFill="1" applyBorder="1"/>
    <xf numFmtId="0" fontId="0" fillId="0" borderId="0" xfId="0" applyAlignment="1">
      <alignment horizontal="center" vertical="center" wrapText="1"/>
    </xf>
    <xf numFmtId="16" fontId="2" fillId="2" borderId="1" xfId="0" applyNumberFormat="1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A'!$B$44:$B$48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A'!$C$44:$C$48</c:f>
              <c:numCache>
                <c:formatCode>0.0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3.5</c:v>
                </c:pt>
                <c:pt idx="4">
                  <c:v>3.5714285714285716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A-4E04-9436-474026A50707}"/>
            </c:ext>
          </c:extLst>
        </c:ser>
        <c:ser>
          <c:idx val="1"/>
          <c:order val="1"/>
          <c:tx>
            <c:v>Beeld dat jij van anderen hebt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A'!$B$44:$B$48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A'!$H$44:$H$48</c:f>
              <c:numCache>
                <c:formatCode>0.0</c:formatCode>
                <c:ptCount val="5"/>
                <c:pt idx="0">
                  <c:v>4.125</c:v>
                </c:pt>
                <c:pt idx="1">
                  <c:v>4</c:v>
                </c:pt>
                <c:pt idx="2">
                  <c:v>4.083333333333333</c:v>
                </c:pt>
                <c:pt idx="3">
                  <c:v>3.875</c:v>
                </c:pt>
                <c:pt idx="4">
                  <c:v>3.6428571428571428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A-4E04-9436-474026A5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B'!$B$44:$B$48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B'!$C$44:$C$48</c:f>
              <c:numCache>
                <c:formatCode>0.0</c:formatCode>
                <c:ptCount val="5"/>
                <c:pt idx="0">
                  <c:v>4</c:v>
                </c:pt>
                <c:pt idx="1">
                  <c:v>4.5</c:v>
                </c:pt>
                <c:pt idx="2">
                  <c:v>3.6666666666666665</c:v>
                </c:pt>
                <c:pt idx="3">
                  <c:v>4.5</c:v>
                </c:pt>
                <c:pt idx="4">
                  <c:v>4.1428571428571432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B-4010-872F-B975570A8A9B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B'!$B$44:$B$48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B'!$H$44:$H$48</c:f>
              <c:numCache>
                <c:formatCode>0.0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3.25</c:v>
                </c:pt>
                <c:pt idx="3">
                  <c:v>3.875</c:v>
                </c:pt>
                <c:pt idx="4">
                  <c:v>3.3571428571428577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B-4010-872F-B975570A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C'!$B$44:$B$48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C'!$C$44:$C$48</c:f>
              <c:numCache>
                <c:formatCode>0.0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3.8571428571428572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0-48A8-A3DE-36F838BD066C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C'!$B$44:$B$48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C'!$H$44:$H$48</c:f>
              <c:numCache>
                <c:formatCode>0.0</c:formatCode>
                <c:ptCount val="5"/>
                <c:pt idx="0">
                  <c:v>3.875</c:v>
                </c:pt>
                <c:pt idx="1">
                  <c:v>3.6875</c:v>
                </c:pt>
                <c:pt idx="2">
                  <c:v>4.166666666666667</c:v>
                </c:pt>
                <c:pt idx="3">
                  <c:v>3.875</c:v>
                </c:pt>
                <c:pt idx="4">
                  <c:v>3.6428571428571423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0-48A8-A3DE-36F838BD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D'!$B$44:$B$48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D'!$C$44:$C$48</c:f>
              <c:numCache>
                <c:formatCode>0.0</c:formatCode>
                <c:ptCount val="5"/>
                <c:pt idx="0">
                  <c:v>4</c:v>
                </c:pt>
                <c:pt idx="1">
                  <c:v>3.25</c:v>
                </c:pt>
                <c:pt idx="2">
                  <c:v>3.3333333333333335</c:v>
                </c:pt>
                <c:pt idx="3">
                  <c:v>3.5</c:v>
                </c:pt>
                <c:pt idx="4">
                  <c:v>3.7142857142857144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0-430C-96F6-7548DE88D9BC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D'!$B$44:$B$48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D'!$H$44:$H$48</c:f>
              <c:numCache>
                <c:formatCode>0.0</c:formatCode>
                <c:ptCount val="5"/>
                <c:pt idx="0">
                  <c:v>3.625</c:v>
                </c:pt>
                <c:pt idx="1">
                  <c:v>3.75</c:v>
                </c:pt>
                <c:pt idx="2">
                  <c:v>3.4999999999999996</c:v>
                </c:pt>
                <c:pt idx="3">
                  <c:v>4</c:v>
                </c:pt>
                <c:pt idx="4">
                  <c:v>3.9285714285714288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0-430C-96F6-7548DE88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layout>
        <c:manualLayout>
          <c:xMode val="edge"/>
          <c:yMode val="edge"/>
          <c:x val="0.26538255751738898"/>
          <c:y val="3.017832647462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E'!$B$45:$B$49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E'!$C$45:$C$49</c:f>
              <c:numCache>
                <c:formatCode>0.0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3.3333333333333335</c:v>
                </c:pt>
                <c:pt idx="3">
                  <c:v>4</c:v>
                </c:pt>
                <c:pt idx="4">
                  <c:v>3.1428571428571428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4-4574-9CF9-E4AAD8ABBC0D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E'!$B$45:$B$49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E'!$H$45:$H$49</c:f>
              <c:numCache>
                <c:formatCode>0.0</c:formatCode>
                <c:ptCount val="5"/>
                <c:pt idx="0">
                  <c:v>4.375</c:v>
                </c:pt>
                <c:pt idx="1">
                  <c:v>4.125</c:v>
                </c:pt>
                <c:pt idx="2">
                  <c:v>4.3333333333333339</c:v>
                </c:pt>
                <c:pt idx="3">
                  <c:v>4.125</c:v>
                </c:pt>
                <c:pt idx="4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A4-4574-9CF9-E4AAD8AB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7772400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1D61D46-C21D-5DE2-29BC-C11731EAA4D6}"/>
            </a:ext>
          </a:extLst>
        </xdr:cNvPr>
        <xdr:cNvSpPr txBox="1"/>
      </xdr:nvSpPr>
      <xdr:spPr>
        <a:xfrm>
          <a:off x="1051560" y="819912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51</xdr:row>
      <xdr:rowOff>0</xdr:rowOff>
    </xdr:from>
    <xdr:to>
      <xdr:col>4</xdr:col>
      <xdr:colOff>1000124</xdr:colOff>
      <xdr:row>79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14FB1A0-85B0-440D-B3EB-87459469B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51</xdr:row>
      <xdr:rowOff>0</xdr:rowOff>
    </xdr:from>
    <xdr:to>
      <xdr:col>4</xdr:col>
      <xdr:colOff>1000124</xdr:colOff>
      <xdr:row>79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4FA7B13-2C81-4CF6-ABAA-1C05A38DF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5</xdr:col>
      <xdr:colOff>142875</xdr:colOff>
      <xdr:row>80</xdr:row>
      <xdr:rowOff>95250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8FBA3AD7-A76A-47E1-8DA4-870C31DE9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51</xdr:row>
      <xdr:rowOff>0</xdr:rowOff>
    </xdr:from>
    <xdr:to>
      <xdr:col>4</xdr:col>
      <xdr:colOff>1000124</xdr:colOff>
      <xdr:row>79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EA715E6-1607-447D-BC2F-518ABD50B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52</xdr:row>
      <xdr:rowOff>0</xdr:rowOff>
    </xdr:from>
    <xdr:to>
      <xdr:col>4</xdr:col>
      <xdr:colOff>1000124</xdr:colOff>
      <xdr:row>80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B0EB0E0-AE3D-48DB-A6BC-D96C73628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2A7B-EAC3-4746-92E2-B597D426B0D4}">
  <sheetPr codeName="Blad1"/>
  <dimension ref="A1:D12"/>
  <sheetViews>
    <sheetView workbookViewId="0">
      <selection activeCell="E16" sqref="E16"/>
    </sheetView>
  </sheetViews>
  <sheetFormatPr defaultColWidth="8.77734375" defaultRowHeight="14.4" x14ac:dyDescent="0.3"/>
  <cols>
    <col min="1" max="1" width="15.33203125" customWidth="1"/>
    <col min="2" max="2" width="18" customWidth="1"/>
    <col min="3" max="3" width="17.44140625" customWidth="1"/>
  </cols>
  <sheetData>
    <row r="1" spans="1:4" ht="24.6" x14ac:dyDescent="0.4">
      <c r="A1" s="1" t="s">
        <v>7</v>
      </c>
    </row>
    <row r="2" spans="1:4" x14ac:dyDescent="0.3">
      <c r="A2" t="s">
        <v>0</v>
      </c>
      <c r="B2" t="s">
        <v>6</v>
      </c>
    </row>
    <row r="3" spans="1:4" x14ac:dyDescent="0.3">
      <c r="A3" t="s">
        <v>1</v>
      </c>
      <c r="B3" s="59" t="s">
        <v>57</v>
      </c>
    </row>
    <row r="4" spans="1:4" x14ac:dyDescent="0.3">
      <c r="A4" t="s">
        <v>2</v>
      </c>
      <c r="B4" s="59" t="s">
        <v>58</v>
      </c>
    </row>
    <row r="5" spans="1:4" x14ac:dyDescent="0.3">
      <c r="A5" t="s">
        <v>3</v>
      </c>
      <c r="B5" s="59" t="s">
        <v>59</v>
      </c>
    </row>
    <row r="6" spans="1:4" x14ac:dyDescent="0.3">
      <c r="A6" t="s">
        <v>4</v>
      </c>
      <c r="B6" s="59" t="s">
        <v>60</v>
      </c>
    </row>
    <row r="7" spans="1:4" x14ac:dyDescent="0.3">
      <c r="A7" t="s">
        <v>5</v>
      </c>
      <c r="B7" s="59" t="s">
        <v>61</v>
      </c>
    </row>
    <row r="8" spans="1:4" x14ac:dyDescent="0.3">
      <c r="A8" t="s">
        <v>56</v>
      </c>
      <c r="B8" s="59" t="s">
        <v>62</v>
      </c>
    </row>
    <row r="9" spans="1:4" ht="16.2" x14ac:dyDescent="0.3">
      <c r="A9" s="3" t="s">
        <v>8</v>
      </c>
    </row>
    <row r="10" spans="1:4" x14ac:dyDescent="0.3">
      <c r="A10" s="2"/>
    </row>
    <row r="12" spans="1:4" ht="45.45" customHeight="1" x14ac:dyDescent="0.3">
      <c r="B12" s="81"/>
      <c r="C12" s="81"/>
      <c r="D12" s="81"/>
    </row>
  </sheetData>
  <mergeCells count="1">
    <mergeCell ref="B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2D0C-5E7E-4D1A-8C8A-4D82F286E238}">
  <sheetPr codeName="Blad2"/>
  <dimension ref="A1:I48"/>
  <sheetViews>
    <sheetView zoomScale="80" zoomScaleNormal="80" workbookViewId="0">
      <selection activeCell="I54" sqref="I54"/>
    </sheetView>
  </sheetViews>
  <sheetFormatPr defaultColWidth="11.77734375" defaultRowHeight="12.6" x14ac:dyDescent="0.2"/>
  <cols>
    <col min="1" max="1" width="11.77734375" style="2"/>
    <col min="2" max="2" width="41.33203125" style="2" customWidth="1"/>
    <col min="3" max="3" width="15.109375" style="2" customWidth="1"/>
    <col min="4" max="4" width="16" style="2" customWidth="1"/>
    <col min="5" max="6" width="15.109375" style="2" customWidth="1"/>
    <col min="7" max="7" width="16.109375" style="2" customWidth="1"/>
    <col min="8" max="8" width="15.44140625" style="2" customWidth="1"/>
    <col min="9" max="9" width="88.77734375" style="2" customWidth="1"/>
    <col min="10" max="16384" width="11.77734375" style="2"/>
  </cols>
  <sheetData>
    <row r="1" spans="1:9" ht="24.6" x14ac:dyDescent="0.4">
      <c r="A1" s="1" t="s">
        <v>7</v>
      </c>
      <c r="C1" s="3" t="s">
        <v>8</v>
      </c>
    </row>
    <row r="2" spans="1:9" s="5" customFormat="1" x14ac:dyDescent="0.2">
      <c r="A2" s="4"/>
      <c r="C2" s="6"/>
    </row>
    <row r="3" spans="1:9" s="5" customFormat="1" ht="19.2" customHeight="1" thickBot="1" x14ac:dyDescent="0.35">
      <c r="A3" s="72" t="s">
        <v>9</v>
      </c>
      <c r="B3" s="73"/>
      <c r="C3" s="74" t="str">
        <f>+Startblad!B3</f>
        <v>Ruben</v>
      </c>
      <c r="D3" s="75"/>
      <c r="E3" s="75"/>
      <c r="F3" s="75"/>
      <c r="G3" s="76"/>
    </row>
    <row r="4" spans="1:9" s="5" customFormat="1" ht="19.2" customHeight="1" x14ac:dyDescent="0.3">
      <c r="A4" s="72" t="s">
        <v>10</v>
      </c>
      <c r="B4" s="73"/>
      <c r="C4" s="82">
        <v>46125</v>
      </c>
      <c r="D4" s="78"/>
      <c r="E4" s="78"/>
      <c r="F4" s="78"/>
      <c r="G4" s="78"/>
    </row>
    <row r="5" spans="1:9" s="5" customFormat="1" ht="19.2" customHeight="1" thickBot="1" x14ac:dyDescent="0.3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ht="13.2" thickBot="1" x14ac:dyDescent="0.25"/>
    <row r="7" spans="1:9" ht="26.4" thickBot="1" x14ac:dyDescent="0.55000000000000004">
      <c r="A7" s="79" t="s">
        <v>11</v>
      </c>
      <c r="B7" s="80"/>
      <c r="C7" s="53" t="str">
        <f>+C3</f>
        <v>Ruben</v>
      </c>
      <c r="D7" s="53" t="str">
        <f>+Startblad!B4</f>
        <v>Niek</v>
      </c>
      <c r="E7" s="53" t="str">
        <f>+Startblad!B5</f>
        <v>Dean</v>
      </c>
      <c r="F7" s="53" t="str">
        <f>+Startblad!B6</f>
        <v>Mikail</v>
      </c>
      <c r="G7" s="53" t="str">
        <f>+Startblad!B7</f>
        <v>Thijs</v>
      </c>
    </row>
    <row r="9" spans="1:9" ht="24" thickBot="1" x14ac:dyDescent="0.5">
      <c r="A9" s="70" t="s">
        <v>12</v>
      </c>
      <c r="B9" s="71"/>
      <c r="I9" s="7" t="s">
        <v>13</v>
      </c>
    </row>
    <row r="10" spans="1:9" ht="25.2" x14ac:dyDescent="0.2">
      <c r="A10" s="60" t="s">
        <v>14</v>
      </c>
      <c r="B10" s="8" t="s">
        <v>15</v>
      </c>
      <c r="C10" s="9">
        <v>4</v>
      </c>
      <c r="D10" s="10">
        <v>4</v>
      </c>
      <c r="E10" s="10">
        <v>5</v>
      </c>
      <c r="F10" s="10">
        <v>4</v>
      </c>
      <c r="G10" s="11">
        <v>4</v>
      </c>
      <c r="I10" s="12"/>
    </row>
    <row r="11" spans="1:9" ht="37.200000000000003" customHeight="1" thickBot="1" x14ac:dyDescent="0.25">
      <c r="A11" s="61"/>
      <c r="B11" s="13" t="s">
        <v>16</v>
      </c>
      <c r="C11" s="14">
        <v>4</v>
      </c>
      <c r="D11" s="15">
        <v>4</v>
      </c>
      <c r="E11" s="15">
        <v>4</v>
      </c>
      <c r="F11" s="15">
        <v>5</v>
      </c>
      <c r="G11" s="16">
        <v>3</v>
      </c>
      <c r="I11" s="17"/>
    </row>
    <row r="12" spans="1:9" x14ac:dyDescent="0.2">
      <c r="A12" s="65" t="s">
        <v>17</v>
      </c>
      <c r="B12" s="8" t="s">
        <v>18</v>
      </c>
      <c r="C12" s="9">
        <v>4</v>
      </c>
      <c r="D12" s="10">
        <v>4</v>
      </c>
      <c r="E12" s="10">
        <v>3</v>
      </c>
      <c r="F12" s="10">
        <v>4</v>
      </c>
      <c r="G12" s="11">
        <v>4</v>
      </c>
      <c r="I12" s="12"/>
    </row>
    <row r="13" spans="1:9" x14ac:dyDescent="0.2">
      <c r="A13" s="66"/>
      <c r="B13" s="18" t="s">
        <v>19</v>
      </c>
      <c r="C13" s="19">
        <v>4</v>
      </c>
      <c r="D13" s="20">
        <v>3</v>
      </c>
      <c r="E13" s="20">
        <v>5</v>
      </c>
      <c r="F13" s="20">
        <v>4</v>
      </c>
      <c r="G13" s="21">
        <v>5</v>
      </c>
      <c r="I13" s="22"/>
    </row>
    <row r="14" spans="1:9" x14ac:dyDescent="0.2">
      <c r="A14" s="66"/>
      <c r="B14" s="18" t="s">
        <v>20</v>
      </c>
      <c r="C14" s="19">
        <v>4</v>
      </c>
      <c r="D14" s="20">
        <v>4</v>
      </c>
      <c r="E14" s="20">
        <v>4</v>
      </c>
      <c r="F14" s="20">
        <v>5</v>
      </c>
      <c r="G14" s="21">
        <v>3</v>
      </c>
      <c r="I14" s="22"/>
    </row>
    <row r="15" spans="1:9" ht="25.8" thickBot="1" x14ac:dyDescent="0.25">
      <c r="A15" s="61"/>
      <c r="B15" s="13" t="s">
        <v>21</v>
      </c>
      <c r="C15" s="14">
        <v>4</v>
      </c>
      <c r="D15" s="15">
        <v>3</v>
      </c>
      <c r="E15" s="15">
        <v>5</v>
      </c>
      <c r="F15" s="15">
        <v>4</v>
      </c>
      <c r="G15" s="16">
        <v>4</v>
      </c>
      <c r="I15" s="17"/>
    </row>
    <row r="16" spans="1:9" x14ac:dyDescent="0.2">
      <c r="A16" s="67" t="s">
        <v>22</v>
      </c>
      <c r="B16" s="23" t="s">
        <v>23</v>
      </c>
      <c r="C16" s="24">
        <v>4</v>
      </c>
      <c r="D16" s="25">
        <v>4</v>
      </c>
      <c r="E16" s="25">
        <v>4</v>
      </c>
      <c r="F16" s="25">
        <v>5</v>
      </c>
      <c r="G16" s="26">
        <v>5</v>
      </c>
      <c r="I16" s="27"/>
    </row>
    <row r="17" spans="1:9" ht="18.45" customHeight="1" x14ac:dyDescent="0.2">
      <c r="A17" s="66"/>
      <c r="B17" s="18" t="s">
        <v>24</v>
      </c>
      <c r="C17" s="19">
        <v>4</v>
      </c>
      <c r="D17" s="20">
        <v>3</v>
      </c>
      <c r="E17" s="20">
        <v>3</v>
      </c>
      <c r="F17" s="20">
        <v>3</v>
      </c>
      <c r="G17" s="21">
        <v>4</v>
      </c>
      <c r="I17" s="22"/>
    </row>
    <row r="18" spans="1:9" ht="22.8" customHeight="1" thickBot="1" x14ac:dyDescent="0.25">
      <c r="A18" s="61"/>
      <c r="B18" s="28" t="s">
        <v>25</v>
      </c>
      <c r="C18" s="29">
        <v>4</v>
      </c>
      <c r="D18" s="30">
        <v>4</v>
      </c>
      <c r="E18" s="30">
        <v>4</v>
      </c>
      <c r="F18" s="30">
        <v>5</v>
      </c>
      <c r="G18" s="31">
        <v>5</v>
      </c>
      <c r="I18" s="17"/>
    </row>
    <row r="19" spans="1:9" ht="13.8" thickTop="1" thickBot="1" x14ac:dyDescent="0.25">
      <c r="B19" s="32" t="s">
        <v>26</v>
      </c>
      <c r="C19" s="33">
        <f>SUM(C10:C18)/9</f>
        <v>4</v>
      </c>
      <c r="D19" s="33">
        <f t="shared" ref="D19:G19" si="0">SUM(D10:D18)/9</f>
        <v>3.6666666666666665</v>
      </c>
      <c r="E19" s="33">
        <f t="shared" si="0"/>
        <v>4.1111111111111107</v>
      </c>
      <c r="F19" s="33">
        <f t="shared" si="0"/>
        <v>4.333333333333333</v>
      </c>
      <c r="G19" s="33">
        <f t="shared" si="0"/>
        <v>4.1111111111111107</v>
      </c>
    </row>
    <row r="20" spans="1:9" ht="13.2" thickTop="1" x14ac:dyDescent="0.2">
      <c r="B20" s="34"/>
      <c r="C20" s="35"/>
      <c r="D20" s="35"/>
      <c r="E20" s="35"/>
      <c r="F20" s="35"/>
      <c r="G20" s="35"/>
    </row>
    <row r="21" spans="1:9" ht="24" thickBot="1" x14ac:dyDescent="0.5">
      <c r="A21" s="68" t="s">
        <v>27</v>
      </c>
      <c r="B21" s="69"/>
      <c r="C21" s="35"/>
      <c r="D21" s="35"/>
      <c r="E21" s="35"/>
      <c r="F21" s="35"/>
      <c r="G21" s="35"/>
      <c r="I21" s="7" t="s">
        <v>13</v>
      </c>
    </row>
    <row r="22" spans="1:9" ht="31.2" customHeight="1" x14ac:dyDescent="0.2">
      <c r="A22" s="60" t="s">
        <v>50</v>
      </c>
      <c r="B22" s="54" t="s">
        <v>28</v>
      </c>
      <c r="C22" s="36">
        <v>3</v>
      </c>
      <c r="D22" s="10">
        <v>4</v>
      </c>
      <c r="E22" s="10">
        <v>5</v>
      </c>
      <c r="F22" s="10">
        <v>4</v>
      </c>
      <c r="G22" s="11">
        <v>4</v>
      </c>
      <c r="I22" s="12"/>
    </row>
    <row r="23" spans="1:9" ht="19.8" customHeight="1" thickBot="1" x14ac:dyDescent="0.25">
      <c r="A23" s="61"/>
      <c r="B23" s="55" t="s">
        <v>31</v>
      </c>
      <c r="C23" s="37">
        <v>4</v>
      </c>
      <c r="D23" s="20">
        <v>3</v>
      </c>
      <c r="E23" s="20">
        <v>4</v>
      </c>
      <c r="F23" s="20">
        <v>4</v>
      </c>
      <c r="G23" s="21">
        <v>3</v>
      </c>
      <c r="I23" s="17"/>
    </row>
    <row r="24" spans="1:9" ht="18.45" customHeight="1" x14ac:dyDescent="0.2">
      <c r="A24" s="62" t="s">
        <v>51</v>
      </c>
      <c r="B24" s="55" t="s">
        <v>30</v>
      </c>
      <c r="C24" s="37">
        <v>3</v>
      </c>
      <c r="D24" s="20">
        <v>5</v>
      </c>
      <c r="E24" s="20">
        <v>4</v>
      </c>
      <c r="F24" s="20">
        <v>3</v>
      </c>
      <c r="G24" s="21">
        <v>3</v>
      </c>
      <c r="I24" s="12"/>
    </row>
    <row r="25" spans="1:9" ht="16.2" customHeight="1" x14ac:dyDescent="0.2">
      <c r="A25" s="63"/>
      <c r="B25" s="55" t="s">
        <v>32</v>
      </c>
      <c r="C25" s="37">
        <v>3</v>
      </c>
      <c r="D25" s="20">
        <v>4</v>
      </c>
      <c r="E25" s="20">
        <v>3</v>
      </c>
      <c r="F25" s="20">
        <v>4</v>
      </c>
      <c r="G25" s="21">
        <v>3</v>
      </c>
      <c r="I25" s="22"/>
    </row>
    <row r="26" spans="1:9" ht="16.2" customHeight="1" x14ac:dyDescent="0.2">
      <c r="A26" s="63"/>
      <c r="B26" s="55" t="s">
        <v>29</v>
      </c>
      <c r="C26" s="37">
        <v>4</v>
      </c>
      <c r="D26" s="20">
        <v>3</v>
      </c>
      <c r="E26" s="20">
        <v>4</v>
      </c>
      <c r="F26" s="20">
        <v>3</v>
      </c>
      <c r="G26" s="21">
        <v>4</v>
      </c>
      <c r="I26" s="57"/>
    </row>
    <row r="27" spans="1:9" ht="30" customHeight="1" thickBot="1" x14ac:dyDescent="0.25">
      <c r="A27" s="63"/>
      <c r="B27" s="55" t="s">
        <v>33</v>
      </c>
      <c r="C27" s="37">
        <v>4</v>
      </c>
      <c r="D27" s="20">
        <v>4</v>
      </c>
      <c r="E27" s="20">
        <v>4</v>
      </c>
      <c r="F27" s="20">
        <v>4</v>
      </c>
      <c r="G27" s="21">
        <v>4</v>
      </c>
      <c r="I27" s="17"/>
    </row>
    <row r="28" spans="1:9" ht="30.45" customHeight="1" x14ac:dyDescent="0.2">
      <c r="A28" s="63"/>
      <c r="B28" s="55" t="s">
        <v>34</v>
      </c>
      <c r="C28" s="37">
        <v>4</v>
      </c>
      <c r="D28" s="30">
        <v>3</v>
      </c>
      <c r="E28" s="30">
        <v>5</v>
      </c>
      <c r="F28" s="30">
        <v>3</v>
      </c>
      <c r="G28" s="31">
        <v>3</v>
      </c>
      <c r="I28" s="27"/>
    </row>
    <row r="29" spans="1:9" ht="19.2" customHeight="1" x14ac:dyDescent="0.2">
      <c r="A29" s="63"/>
      <c r="B29" s="55" t="s">
        <v>35</v>
      </c>
      <c r="C29" s="37">
        <v>4</v>
      </c>
      <c r="D29" s="20">
        <v>4</v>
      </c>
      <c r="E29" s="20">
        <v>4</v>
      </c>
      <c r="F29" s="20">
        <v>4</v>
      </c>
      <c r="G29" s="21">
        <v>3</v>
      </c>
      <c r="I29" s="22"/>
    </row>
    <row r="30" spans="1:9" ht="42.45" customHeight="1" thickBot="1" x14ac:dyDescent="0.25">
      <c r="A30" s="64"/>
      <c r="B30" s="56" t="s">
        <v>36</v>
      </c>
      <c r="C30" s="38">
        <v>3</v>
      </c>
      <c r="D30" s="15">
        <v>4</v>
      </c>
      <c r="E30" s="15">
        <v>3</v>
      </c>
      <c r="F30" s="15">
        <v>3</v>
      </c>
      <c r="G30" s="16">
        <v>4</v>
      </c>
      <c r="I30" s="17"/>
    </row>
    <row r="31" spans="1:9" ht="13.8" thickTop="1" thickBot="1" x14ac:dyDescent="0.25">
      <c r="A31" s="34"/>
      <c r="B31" s="32" t="s">
        <v>37</v>
      </c>
      <c r="C31" s="33">
        <f>SUM(C22:C30)/9</f>
        <v>3.5555555555555554</v>
      </c>
      <c r="D31" s="33">
        <f>SUM(D22:D30)/9</f>
        <v>3.7777777777777777</v>
      </c>
      <c r="E31" s="33">
        <f>SUM(E22:E30)/9</f>
        <v>4</v>
      </c>
      <c r="F31" s="33">
        <f>SUM(F22:F30)/9</f>
        <v>3.5555555555555554</v>
      </c>
      <c r="G31" s="33">
        <f>SUM(G22:G30)/9</f>
        <v>3.4444444444444446</v>
      </c>
    </row>
    <row r="32" spans="1:9" ht="13.2" thickTop="1" x14ac:dyDescent="0.2">
      <c r="A32" s="34"/>
      <c r="B32" s="34"/>
      <c r="C32" s="39"/>
      <c r="D32" s="39"/>
      <c r="E32" s="39"/>
      <c r="F32" s="39"/>
      <c r="G32" s="39"/>
    </row>
    <row r="33" spans="1:8" x14ac:dyDescent="0.2">
      <c r="A33" s="34"/>
      <c r="B33" s="40" t="s">
        <v>38</v>
      </c>
      <c r="C33" s="41">
        <f>(C19+C31)/2</f>
        <v>3.7777777777777777</v>
      </c>
      <c r="D33" s="41">
        <f>(D19+D31)/2</f>
        <v>3.7222222222222223</v>
      </c>
      <c r="E33" s="41">
        <f>(E19+E31)/2</f>
        <v>4.0555555555555554</v>
      </c>
      <c r="F33" s="41">
        <f>(F19+F31)/2</f>
        <v>3.9444444444444442</v>
      </c>
      <c r="G33" s="41">
        <f>(G19+G31)/2</f>
        <v>3.7777777777777777</v>
      </c>
    </row>
    <row r="34" spans="1:8" ht="13.2" thickBot="1" x14ac:dyDescent="0.25"/>
    <row r="35" spans="1:8" ht="16.2" x14ac:dyDescent="0.3">
      <c r="B35" s="42" t="s">
        <v>39</v>
      </c>
      <c r="C35" s="43" t="s">
        <v>40</v>
      </c>
      <c r="D35" s="44" t="s">
        <v>41</v>
      </c>
      <c r="E35" s="45"/>
    </row>
    <row r="36" spans="1:8" x14ac:dyDescent="0.2">
      <c r="B36" s="46"/>
      <c r="C36" s="47" t="s">
        <v>42</v>
      </c>
      <c r="D36" s="5" t="s">
        <v>43</v>
      </c>
      <c r="E36" s="48"/>
    </row>
    <row r="37" spans="1:8" x14ac:dyDescent="0.2">
      <c r="B37" s="46"/>
      <c r="C37" s="47" t="s">
        <v>44</v>
      </c>
      <c r="D37" s="5" t="s">
        <v>45</v>
      </c>
      <c r="E37" s="48"/>
    </row>
    <row r="38" spans="1:8" x14ac:dyDescent="0.2">
      <c r="B38" s="46"/>
      <c r="C38" s="47" t="s">
        <v>46</v>
      </c>
      <c r="D38" s="5" t="s">
        <v>47</v>
      </c>
      <c r="E38" s="48"/>
    </row>
    <row r="39" spans="1:8" ht="13.2" thickBot="1" x14ac:dyDescent="0.25">
      <c r="B39" s="49"/>
      <c r="C39" s="50" t="s">
        <v>48</v>
      </c>
      <c r="D39" s="51" t="s">
        <v>49</v>
      </c>
      <c r="E39" s="52"/>
    </row>
    <row r="42" spans="1:8" ht="13.2" thickBot="1" x14ac:dyDescent="0.25"/>
    <row r="43" spans="1:8" ht="25.8" thickBot="1" x14ac:dyDescent="0.25">
      <c r="C43" s="53" t="str">
        <f>+C7</f>
        <v>Ruben</v>
      </c>
      <c r="D43" s="53" t="str">
        <f t="shared" ref="D43:G43" si="1">+D7</f>
        <v>Niek</v>
      </c>
      <c r="E43" s="53" t="str">
        <f t="shared" si="1"/>
        <v>Dean</v>
      </c>
      <c r="F43" s="53" t="str">
        <f t="shared" si="1"/>
        <v>Mikail</v>
      </c>
      <c r="G43" s="53" t="str">
        <f t="shared" si="1"/>
        <v>Thijs</v>
      </c>
      <c r="H43" s="53" t="s">
        <v>54</v>
      </c>
    </row>
    <row r="44" spans="1:8" ht="13.2" thickBot="1" x14ac:dyDescent="0.25">
      <c r="B44" s="53" t="s">
        <v>14</v>
      </c>
      <c r="C44" s="58">
        <f>AVERAGE(C10:C11)</f>
        <v>4</v>
      </c>
      <c r="D44" s="58">
        <f t="shared" ref="D44:G44" si="2">AVERAGE(D10:D11)</f>
        <v>4</v>
      </c>
      <c r="E44" s="58">
        <f t="shared" si="2"/>
        <v>4.5</v>
      </c>
      <c r="F44" s="58">
        <f t="shared" si="2"/>
        <v>4.5</v>
      </c>
      <c r="G44" s="58">
        <f t="shared" si="2"/>
        <v>3.5</v>
      </c>
      <c r="H44" s="58">
        <f>SUMIF(D44:G44,"&gt;0")/(COUNTIF(D44:G44,"&gt;0"))</f>
        <v>4.125</v>
      </c>
    </row>
    <row r="45" spans="1:8" ht="13.2" thickBot="1" x14ac:dyDescent="0.25">
      <c r="B45" s="53" t="s">
        <v>52</v>
      </c>
      <c r="C45" s="58">
        <f>AVERAGE(C12:C15)</f>
        <v>4</v>
      </c>
      <c r="D45" s="58">
        <f t="shared" ref="D45:G45" si="3">AVERAGE(D12:D15)</f>
        <v>3.5</v>
      </c>
      <c r="E45" s="58">
        <f t="shared" si="3"/>
        <v>4.25</v>
      </c>
      <c r="F45" s="58">
        <f t="shared" si="3"/>
        <v>4.25</v>
      </c>
      <c r="G45" s="58">
        <f t="shared" si="3"/>
        <v>4</v>
      </c>
      <c r="H45" s="58">
        <f t="shared" ref="H45:H48" si="4">SUMIF(D45:G45,"&gt;0")/(COUNTIF(D45:G45,"&gt;0"))</f>
        <v>4</v>
      </c>
    </row>
    <row r="46" spans="1:8" ht="13.2" thickBot="1" x14ac:dyDescent="0.25">
      <c r="B46" s="53" t="s">
        <v>53</v>
      </c>
      <c r="C46" s="58">
        <f>AVERAGE(C16:C18)</f>
        <v>4</v>
      </c>
      <c r="D46" s="58">
        <f t="shared" ref="D46:G46" si="5">AVERAGE(D16:D18)</f>
        <v>3.6666666666666665</v>
      </c>
      <c r="E46" s="58">
        <f t="shared" si="5"/>
        <v>3.6666666666666665</v>
      </c>
      <c r="F46" s="58">
        <f t="shared" si="5"/>
        <v>4.333333333333333</v>
      </c>
      <c r="G46" s="58">
        <f t="shared" si="5"/>
        <v>4.666666666666667</v>
      </c>
      <c r="H46" s="58">
        <f t="shared" si="4"/>
        <v>4.083333333333333</v>
      </c>
    </row>
    <row r="47" spans="1:8" ht="13.2" thickBot="1" x14ac:dyDescent="0.25">
      <c r="B47" s="53" t="s">
        <v>50</v>
      </c>
      <c r="C47" s="58">
        <f>AVERAGE(C22:C23)</f>
        <v>3.5</v>
      </c>
      <c r="D47" s="58">
        <f t="shared" ref="D47:G47" si="6">AVERAGE(D22:D23)</f>
        <v>3.5</v>
      </c>
      <c r="E47" s="58">
        <f t="shared" si="6"/>
        <v>4.5</v>
      </c>
      <c r="F47" s="58">
        <f t="shared" si="6"/>
        <v>4</v>
      </c>
      <c r="G47" s="58">
        <f t="shared" si="6"/>
        <v>3.5</v>
      </c>
      <c r="H47" s="58">
        <f t="shared" si="4"/>
        <v>3.875</v>
      </c>
    </row>
    <row r="48" spans="1:8" ht="13.2" thickBot="1" x14ac:dyDescent="0.25">
      <c r="B48" s="53" t="s">
        <v>51</v>
      </c>
      <c r="C48" s="58">
        <f>AVERAGE(C24:C30)</f>
        <v>3.5714285714285716</v>
      </c>
      <c r="D48" s="58">
        <f t="shared" ref="D48:G48" si="7">AVERAGE(D24:D30)</f>
        <v>3.8571428571428572</v>
      </c>
      <c r="E48" s="58">
        <f t="shared" si="7"/>
        <v>3.8571428571428572</v>
      </c>
      <c r="F48" s="58">
        <f t="shared" si="7"/>
        <v>3.4285714285714284</v>
      </c>
      <c r="G48" s="58">
        <f t="shared" si="7"/>
        <v>3.4285714285714284</v>
      </c>
      <c r="H48" s="58">
        <f t="shared" si="4"/>
        <v>3.6428571428571428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4:A30"/>
    <mergeCell ref="A22:A23"/>
    <mergeCell ref="A10:A11"/>
    <mergeCell ref="A12:A15"/>
    <mergeCell ref="A16:A18"/>
    <mergeCell ref="A21:B2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8224-44D6-4F5E-A6DC-C22E0EFCA67F}">
  <sheetPr codeName="Blad3"/>
  <dimension ref="A1:I48"/>
  <sheetViews>
    <sheetView zoomScale="80" zoomScaleNormal="80" workbookViewId="0">
      <selection activeCell="H57" sqref="H57"/>
    </sheetView>
  </sheetViews>
  <sheetFormatPr defaultColWidth="11.77734375" defaultRowHeight="12.6" x14ac:dyDescent="0.2"/>
  <cols>
    <col min="1" max="1" width="19.6640625" style="2" customWidth="1"/>
    <col min="2" max="2" width="41.33203125" style="2" customWidth="1"/>
    <col min="3" max="7" width="15.109375" style="2" customWidth="1"/>
    <col min="8" max="8" width="11.77734375" style="2"/>
    <col min="9" max="9" width="88.77734375" style="2" customWidth="1"/>
    <col min="10" max="16384" width="11.77734375" style="2"/>
  </cols>
  <sheetData>
    <row r="1" spans="1:9" ht="24.6" x14ac:dyDescent="0.4">
      <c r="A1" s="1" t="s">
        <v>7</v>
      </c>
      <c r="C1" s="3" t="s">
        <v>8</v>
      </c>
    </row>
    <row r="2" spans="1:9" s="5" customFormat="1" x14ac:dyDescent="0.2">
      <c r="A2" s="4"/>
      <c r="C2" s="6"/>
    </row>
    <row r="3" spans="1:9" s="5" customFormat="1" ht="19.2" customHeight="1" thickBot="1" x14ac:dyDescent="0.35">
      <c r="A3" s="72" t="s">
        <v>9</v>
      </c>
      <c r="B3" s="73"/>
      <c r="C3" s="74" t="str">
        <f>+Startblad!B4</f>
        <v>Niek</v>
      </c>
      <c r="D3" s="75"/>
      <c r="E3" s="75"/>
      <c r="F3" s="75"/>
      <c r="G3" s="76"/>
    </row>
    <row r="4" spans="1:9" s="5" customFormat="1" ht="19.2" customHeight="1" x14ac:dyDescent="0.3">
      <c r="A4" s="72" t="s">
        <v>10</v>
      </c>
      <c r="B4" s="73"/>
      <c r="C4" s="77"/>
      <c r="D4" s="78"/>
      <c r="E4" s="78"/>
      <c r="F4" s="78"/>
      <c r="G4" s="78"/>
    </row>
    <row r="5" spans="1:9" s="5" customFormat="1" ht="15" thickBot="1" x14ac:dyDescent="0.3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ht="13.2" thickBot="1" x14ac:dyDescent="0.25">
      <c r="A6" s="5"/>
      <c r="B6" s="5"/>
      <c r="C6" s="5"/>
      <c r="D6" s="5"/>
      <c r="E6" s="5"/>
      <c r="F6" s="5"/>
      <c r="G6" s="5"/>
    </row>
    <row r="7" spans="1:9" ht="26.4" thickBot="1" x14ac:dyDescent="0.55000000000000004">
      <c r="A7" s="79" t="s">
        <v>11</v>
      </c>
      <c r="B7" s="80"/>
      <c r="C7" s="53" t="str">
        <f>+C3</f>
        <v>Niek</v>
      </c>
      <c r="D7" s="53" t="str">
        <f>+Startblad!B3</f>
        <v>Ruben</v>
      </c>
      <c r="E7" s="53" t="str">
        <f>+Startblad!B5</f>
        <v>Dean</v>
      </c>
      <c r="F7" s="53" t="str">
        <f>+Startblad!B6</f>
        <v>Mikail</v>
      </c>
      <c r="G7" s="53" t="str">
        <f>+Startblad!B7</f>
        <v>Thijs</v>
      </c>
    </row>
    <row r="8" spans="1:9" ht="22.8" thickBot="1" x14ac:dyDescent="0.4">
      <c r="I8" s="7" t="s">
        <v>13</v>
      </c>
    </row>
    <row r="9" spans="1:9" ht="24" thickBot="1" x14ac:dyDescent="0.5">
      <c r="A9" s="70" t="s">
        <v>12</v>
      </c>
      <c r="B9" s="71"/>
      <c r="I9" s="12"/>
    </row>
    <row r="10" spans="1:9" ht="25.8" thickBot="1" x14ac:dyDescent="0.25">
      <c r="A10" s="60" t="s">
        <v>14</v>
      </c>
      <c r="B10" s="8" t="s">
        <v>15</v>
      </c>
      <c r="C10" s="9">
        <v>4</v>
      </c>
      <c r="D10" s="10">
        <v>3</v>
      </c>
      <c r="E10" s="10">
        <v>5</v>
      </c>
      <c r="F10" s="10">
        <v>5</v>
      </c>
      <c r="G10" s="11">
        <v>5</v>
      </c>
      <c r="I10" s="17"/>
    </row>
    <row r="11" spans="1:9" ht="25.8" thickBot="1" x14ac:dyDescent="0.25">
      <c r="A11" s="61"/>
      <c r="B11" s="13" t="s">
        <v>16</v>
      </c>
      <c r="C11" s="14">
        <v>4</v>
      </c>
      <c r="D11" s="15">
        <v>4</v>
      </c>
      <c r="E11" s="15">
        <v>4</v>
      </c>
      <c r="F11" s="15">
        <v>3</v>
      </c>
      <c r="G11" s="16">
        <v>3</v>
      </c>
      <c r="I11" s="12"/>
    </row>
    <row r="12" spans="1:9" x14ac:dyDescent="0.2">
      <c r="A12" s="65" t="s">
        <v>17</v>
      </c>
      <c r="B12" s="8" t="s">
        <v>18</v>
      </c>
      <c r="C12" s="9">
        <v>5</v>
      </c>
      <c r="D12" s="10">
        <v>3</v>
      </c>
      <c r="E12" s="10">
        <v>5</v>
      </c>
      <c r="F12" s="10">
        <v>2</v>
      </c>
      <c r="G12" s="11">
        <v>2</v>
      </c>
      <c r="I12" s="22"/>
    </row>
    <row r="13" spans="1:9" x14ac:dyDescent="0.2">
      <c r="A13" s="66"/>
      <c r="B13" s="18" t="s">
        <v>19</v>
      </c>
      <c r="C13" s="19">
        <v>4</v>
      </c>
      <c r="D13" s="20">
        <v>3</v>
      </c>
      <c r="E13" s="20">
        <v>4</v>
      </c>
      <c r="F13" s="20">
        <v>3</v>
      </c>
      <c r="G13" s="21">
        <v>3</v>
      </c>
      <c r="I13" s="22"/>
    </row>
    <row r="14" spans="1:9" ht="13.2" thickBot="1" x14ac:dyDescent="0.25">
      <c r="A14" s="66"/>
      <c r="B14" s="18" t="s">
        <v>20</v>
      </c>
      <c r="C14" s="19">
        <v>4</v>
      </c>
      <c r="D14" s="20">
        <v>4</v>
      </c>
      <c r="E14" s="20">
        <v>4</v>
      </c>
      <c r="F14" s="20">
        <v>3</v>
      </c>
      <c r="G14" s="21">
        <v>3</v>
      </c>
      <c r="I14" s="17"/>
    </row>
    <row r="15" spans="1:9" ht="25.8" thickBot="1" x14ac:dyDescent="0.25">
      <c r="A15" s="61"/>
      <c r="B15" s="13" t="s">
        <v>21</v>
      </c>
      <c r="C15" s="14">
        <v>5</v>
      </c>
      <c r="D15" s="15">
        <v>4</v>
      </c>
      <c r="E15" s="15">
        <v>5</v>
      </c>
      <c r="F15" s="15">
        <v>4</v>
      </c>
      <c r="G15" s="16">
        <v>4</v>
      </c>
      <c r="I15" s="27"/>
    </row>
    <row r="16" spans="1:9" ht="18.45" customHeight="1" x14ac:dyDescent="0.2">
      <c r="A16" s="67" t="s">
        <v>22</v>
      </c>
      <c r="B16" s="23" t="s">
        <v>23</v>
      </c>
      <c r="C16" s="24">
        <v>4</v>
      </c>
      <c r="D16" s="25">
        <v>3</v>
      </c>
      <c r="E16" s="25">
        <v>4</v>
      </c>
      <c r="F16" s="25">
        <v>4</v>
      </c>
      <c r="G16" s="26">
        <v>4</v>
      </c>
      <c r="I16" s="22"/>
    </row>
    <row r="17" spans="1:9" ht="22.8" customHeight="1" thickBot="1" x14ac:dyDescent="0.25">
      <c r="A17" s="66"/>
      <c r="B17" s="18" t="s">
        <v>24</v>
      </c>
      <c r="C17" s="19">
        <v>4</v>
      </c>
      <c r="D17" s="20">
        <v>4</v>
      </c>
      <c r="E17" s="20">
        <v>4</v>
      </c>
      <c r="F17" s="20">
        <v>3</v>
      </c>
      <c r="G17" s="21">
        <v>3</v>
      </c>
      <c r="I17" s="17"/>
    </row>
    <row r="18" spans="1:9" ht="13.2" thickBot="1" x14ac:dyDescent="0.25">
      <c r="A18" s="61"/>
      <c r="B18" s="28" t="s">
        <v>25</v>
      </c>
      <c r="C18" s="29">
        <v>3</v>
      </c>
      <c r="D18" s="30">
        <v>3</v>
      </c>
      <c r="E18" s="30">
        <v>3</v>
      </c>
      <c r="F18" s="30">
        <v>2</v>
      </c>
      <c r="G18" s="31">
        <v>2</v>
      </c>
    </row>
    <row r="19" spans="1:9" ht="13.8" thickTop="1" thickBot="1" x14ac:dyDescent="0.25">
      <c r="B19" s="32" t="s">
        <v>26</v>
      </c>
      <c r="C19" s="33">
        <f>SUM(C10:C18)/9</f>
        <v>4.1111111111111107</v>
      </c>
      <c r="D19" s="33">
        <f t="shared" ref="D19:G19" si="0">SUM(D10:D18)/9</f>
        <v>3.4444444444444446</v>
      </c>
      <c r="E19" s="33">
        <f t="shared" si="0"/>
        <v>4.2222222222222223</v>
      </c>
      <c r="F19" s="33">
        <f t="shared" si="0"/>
        <v>3.2222222222222223</v>
      </c>
      <c r="G19" s="33">
        <f t="shared" si="0"/>
        <v>3.2222222222222223</v>
      </c>
    </row>
    <row r="20" spans="1:9" ht="23.4" thickTop="1" thickBot="1" x14ac:dyDescent="0.4">
      <c r="B20" s="34"/>
      <c r="C20" s="35"/>
      <c r="D20" s="35"/>
      <c r="E20" s="35"/>
      <c r="F20" s="35"/>
      <c r="G20" s="35"/>
      <c r="I20" s="7" t="s">
        <v>13</v>
      </c>
    </row>
    <row r="21" spans="1:9" ht="31.2" customHeight="1" thickBot="1" x14ac:dyDescent="0.5">
      <c r="A21" s="68" t="s">
        <v>27</v>
      </c>
      <c r="B21" s="69"/>
      <c r="C21" s="35"/>
      <c r="D21" s="35"/>
      <c r="E21" s="35"/>
      <c r="F21" s="35"/>
      <c r="G21" s="35"/>
      <c r="I21" s="12"/>
    </row>
    <row r="22" spans="1:9" ht="19.8" customHeight="1" thickBot="1" x14ac:dyDescent="0.25">
      <c r="A22" s="60" t="s">
        <v>50</v>
      </c>
      <c r="B22" s="54" t="s">
        <v>28</v>
      </c>
      <c r="C22" s="36">
        <v>5</v>
      </c>
      <c r="D22" s="10">
        <v>4</v>
      </c>
      <c r="E22" s="10">
        <v>5</v>
      </c>
      <c r="F22" s="10">
        <v>3</v>
      </c>
      <c r="G22" s="11">
        <v>3</v>
      </c>
      <c r="I22" s="17"/>
    </row>
    <row r="23" spans="1:9" ht="18.45" customHeight="1" thickBot="1" x14ac:dyDescent="0.25">
      <c r="A23" s="61"/>
      <c r="B23" s="55" t="s">
        <v>31</v>
      </c>
      <c r="C23" s="37">
        <v>4</v>
      </c>
      <c r="D23" s="20">
        <v>4</v>
      </c>
      <c r="E23" s="20">
        <v>4</v>
      </c>
      <c r="F23" s="20">
        <v>4</v>
      </c>
      <c r="G23" s="21">
        <v>4</v>
      </c>
      <c r="I23" s="12"/>
    </row>
    <row r="24" spans="1:9" ht="16.2" customHeight="1" x14ac:dyDescent="0.2">
      <c r="A24" s="62" t="s">
        <v>51</v>
      </c>
      <c r="B24" s="55" t="s">
        <v>30</v>
      </c>
      <c r="C24" s="37">
        <v>3</v>
      </c>
      <c r="D24" s="20">
        <v>3</v>
      </c>
      <c r="E24" s="20">
        <v>3</v>
      </c>
      <c r="F24" s="20">
        <v>3</v>
      </c>
      <c r="G24" s="21">
        <v>3</v>
      </c>
      <c r="I24" s="22"/>
    </row>
    <row r="25" spans="1:9" ht="16.2" customHeight="1" x14ac:dyDescent="0.2">
      <c r="A25" s="63"/>
      <c r="B25" s="55" t="s">
        <v>32</v>
      </c>
      <c r="C25" s="37">
        <v>4</v>
      </c>
      <c r="D25" s="20">
        <v>4</v>
      </c>
      <c r="E25" s="20">
        <v>4</v>
      </c>
      <c r="F25" s="20">
        <v>3</v>
      </c>
      <c r="G25" s="21">
        <v>4</v>
      </c>
      <c r="I25" s="57"/>
    </row>
    <row r="26" spans="1:9" ht="30" customHeight="1" thickBot="1" x14ac:dyDescent="0.25">
      <c r="A26" s="63"/>
      <c r="B26" s="55" t="s">
        <v>29</v>
      </c>
      <c r="C26" s="37">
        <v>3</v>
      </c>
      <c r="D26" s="20">
        <v>3</v>
      </c>
      <c r="E26" s="20">
        <v>3</v>
      </c>
      <c r="F26" s="20">
        <v>2</v>
      </c>
      <c r="G26" s="21">
        <v>2</v>
      </c>
      <c r="I26" s="17"/>
    </row>
    <row r="27" spans="1:9" ht="30.45" customHeight="1" x14ac:dyDescent="0.2">
      <c r="A27" s="63"/>
      <c r="B27" s="55" t="s">
        <v>33</v>
      </c>
      <c r="C27" s="37">
        <v>5</v>
      </c>
      <c r="D27" s="20">
        <v>5</v>
      </c>
      <c r="E27" s="20">
        <v>5</v>
      </c>
      <c r="F27" s="20">
        <v>4</v>
      </c>
      <c r="G27" s="21">
        <v>4</v>
      </c>
      <c r="I27" s="27"/>
    </row>
    <row r="28" spans="1:9" ht="19.2" customHeight="1" x14ac:dyDescent="0.2">
      <c r="A28" s="63"/>
      <c r="B28" s="55" t="s">
        <v>34</v>
      </c>
      <c r="C28" s="37">
        <v>4</v>
      </c>
      <c r="D28" s="20">
        <v>4</v>
      </c>
      <c r="E28" s="20">
        <v>3</v>
      </c>
      <c r="F28" s="20">
        <v>2</v>
      </c>
      <c r="G28" s="21">
        <v>2</v>
      </c>
      <c r="I28" s="22"/>
    </row>
    <row r="29" spans="1:9" ht="42.45" customHeight="1" thickBot="1" x14ac:dyDescent="0.25">
      <c r="A29" s="63"/>
      <c r="B29" s="55" t="s">
        <v>35</v>
      </c>
      <c r="C29" s="37">
        <v>5</v>
      </c>
      <c r="D29" s="20">
        <v>4</v>
      </c>
      <c r="E29" s="20">
        <v>5</v>
      </c>
      <c r="F29" s="20">
        <v>3</v>
      </c>
      <c r="G29" s="21">
        <v>3</v>
      </c>
      <c r="I29" s="17"/>
    </row>
    <row r="30" spans="1:9" ht="38.4" thickBot="1" x14ac:dyDescent="0.25">
      <c r="A30" s="64"/>
      <c r="B30" s="56" t="s">
        <v>36</v>
      </c>
      <c r="C30" s="38">
        <v>5</v>
      </c>
      <c r="D30" s="15">
        <v>4</v>
      </c>
      <c r="E30" s="15">
        <v>5</v>
      </c>
      <c r="F30" s="15">
        <v>2</v>
      </c>
      <c r="G30" s="16">
        <v>2</v>
      </c>
    </row>
    <row r="31" spans="1:9" ht="13.8" thickTop="1" thickBot="1" x14ac:dyDescent="0.25">
      <c r="A31" s="34"/>
      <c r="B31" s="32" t="s">
        <v>37</v>
      </c>
      <c r="C31" s="33">
        <f>SUM(C22:C30)/9</f>
        <v>4.2222222222222223</v>
      </c>
      <c r="D31" s="33">
        <f>SUM(D22:D30)/9</f>
        <v>3.8888888888888888</v>
      </c>
      <c r="E31" s="33">
        <f>SUM(E22:E30)/9</f>
        <v>4.1111111111111107</v>
      </c>
      <c r="F31" s="33">
        <f>SUM(F22:F30)/9</f>
        <v>2.8888888888888888</v>
      </c>
      <c r="G31" s="33">
        <f>SUM(G22:G30)/9</f>
        <v>3</v>
      </c>
    </row>
    <row r="32" spans="1:9" ht="13.2" thickTop="1" x14ac:dyDescent="0.2">
      <c r="A32" s="34"/>
      <c r="B32" s="34"/>
      <c r="C32" s="39"/>
      <c r="D32" s="39"/>
      <c r="E32" s="39"/>
      <c r="F32" s="39"/>
      <c r="G32" s="39"/>
    </row>
    <row r="33" spans="1:8" x14ac:dyDescent="0.2">
      <c r="A33" s="34"/>
      <c r="B33" s="40" t="s">
        <v>38</v>
      </c>
      <c r="C33" s="41">
        <f>(C19+C31)/2</f>
        <v>4.1666666666666661</v>
      </c>
      <c r="D33" s="41">
        <f>(D19+D31)/2</f>
        <v>3.666666666666667</v>
      </c>
      <c r="E33" s="41">
        <f>(E19+E31)/2</f>
        <v>4.1666666666666661</v>
      </c>
      <c r="F33" s="41">
        <f>(F19+F31)/2</f>
        <v>3.0555555555555554</v>
      </c>
      <c r="G33" s="41">
        <f>(G19+G31)/2</f>
        <v>3.1111111111111112</v>
      </c>
    </row>
    <row r="34" spans="1:8" ht="13.2" thickBot="1" x14ac:dyDescent="0.25"/>
    <row r="35" spans="1:8" ht="16.2" x14ac:dyDescent="0.3">
      <c r="B35" s="42" t="s">
        <v>39</v>
      </c>
      <c r="C35" s="43" t="s">
        <v>40</v>
      </c>
      <c r="D35" s="44" t="s">
        <v>41</v>
      </c>
      <c r="E35" s="45"/>
    </row>
    <row r="36" spans="1:8" x14ac:dyDescent="0.2">
      <c r="B36" s="46"/>
      <c r="C36" s="47" t="s">
        <v>42</v>
      </c>
      <c r="D36" s="5" t="s">
        <v>43</v>
      </c>
      <c r="E36" s="48"/>
    </row>
    <row r="37" spans="1:8" x14ac:dyDescent="0.2">
      <c r="B37" s="46"/>
      <c r="C37" s="47" t="s">
        <v>44</v>
      </c>
      <c r="D37" s="5" t="s">
        <v>45</v>
      </c>
      <c r="E37" s="48"/>
    </row>
    <row r="38" spans="1:8" x14ac:dyDescent="0.2">
      <c r="B38" s="46"/>
      <c r="C38" s="47" t="s">
        <v>46</v>
      </c>
      <c r="D38" s="5" t="s">
        <v>47</v>
      </c>
      <c r="E38" s="48"/>
    </row>
    <row r="39" spans="1:8" ht="13.2" thickBot="1" x14ac:dyDescent="0.25">
      <c r="B39" s="49"/>
      <c r="C39" s="50" t="s">
        <v>48</v>
      </c>
      <c r="D39" s="51" t="s">
        <v>49</v>
      </c>
      <c r="E39" s="52"/>
    </row>
    <row r="42" spans="1:8" ht="13.2" thickBot="1" x14ac:dyDescent="0.25"/>
    <row r="43" spans="1:8" ht="25.8" thickBot="1" x14ac:dyDescent="0.25">
      <c r="C43" s="53" t="str">
        <f>+C7</f>
        <v>Niek</v>
      </c>
      <c r="D43" s="53" t="str">
        <f t="shared" ref="D43:G43" si="1">+D7</f>
        <v>Ruben</v>
      </c>
      <c r="E43" s="53" t="str">
        <f t="shared" si="1"/>
        <v>Dean</v>
      </c>
      <c r="F43" s="53" t="str">
        <f t="shared" si="1"/>
        <v>Mikail</v>
      </c>
      <c r="G43" s="53" t="str">
        <f t="shared" si="1"/>
        <v>Thijs</v>
      </c>
      <c r="H43" s="53" t="s">
        <v>54</v>
      </c>
    </row>
    <row r="44" spans="1:8" ht="13.2" thickBot="1" x14ac:dyDescent="0.25">
      <c r="B44" s="53" t="s">
        <v>14</v>
      </c>
      <c r="C44" s="58">
        <f>AVERAGE(C10:C11)</f>
        <v>4</v>
      </c>
      <c r="D44" s="58">
        <f t="shared" ref="D44:G44" si="2">AVERAGE(D10:D11)</f>
        <v>3.5</v>
      </c>
      <c r="E44" s="58">
        <f t="shared" si="2"/>
        <v>4.5</v>
      </c>
      <c r="F44" s="58">
        <f t="shared" si="2"/>
        <v>4</v>
      </c>
      <c r="G44" s="58">
        <f t="shared" si="2"/>
        <v>4</v>
      </c>
      <c r="H44" s="58">
        <f>SUMIF(D44:G44,"&gt;0")/(COUNTIF(D44:G44,"&gt;0"))</f>
        <v>4</v>
      </c>
    </row>
    <row r="45" spans="1:8" ht="13.2" thickBot="1" x14ac:dyDescent="0.25">
      <c r="B45" s="53" t="s">
        <v>52</v>
      </c>
      <c r="C45" s="58">
        <f>AVERAGE(C12:C15)</f>
        <v>4.5</v>
      </c>
      <c r="D45" s="58">
        <f t="shared" ref="D45:G45" si="3">AVERAGE(D12:D15)</f>
        <v>3.5</v>
      </c>
      <c r="E45" s="58">
        <f t="shared" si="3"/>
        <v>4.5</v>
      </c>
      <c r="F45" s="58">
        <f t="shared" si="3"/>
        <v>3</v>
      </c>
      <c r="G45" s="58">
        <f t="shared" si="3"/>
        <v>3</v>
      </c>
      <c r="H45" s="58">
        <f>SUMIF(D45:G45,"&gt;0")/(COUNTIF(D45:G45,"&gt;0"))</f>
        <v>3.5</v>
      </c>
    </row>
    <row r="46" spans="1:8" ht="13.2" thickBot="1" x14ac:dyDescent="0.25">
      <c r="B46" s="53" t="s">
        <v>53</v>
      </c>
      <c r="C46" s="58">
        <f>AVERAGE(C16:C18)</f>
        <v>3.6666666666666665</v>
      </c>
      <c r="D46" s="58">
        <f t="shared" ref="D46:G46" si="4">AVERAGE(D16:D18)</f>
        <v>3.3333333333333335</v>
      </c>
      <c r="E46" s="58">
        <f t="shared" si="4"/>
        <v>3.6666666666666665</v>
      </c>
      <c r="F46" s="58">
        <f t="shared" si="4"/>
        <v>3</v>
      </c>
      <c r="G46" s="58">
        <f t="shared" si="4"/>
        <v>3</v>
      </c>
      <c r="H46" s="58">
        <f>SUMIF(D46:G46,"&gt;0")/(COUNTIF(D46:G46,"&gt;0"))</f>
        <v>3.25</v>
      </c>
    </row>
    <row r="47" spans="1:8" ht="13.2" thickBot="1" x14ac:dyDescent="0.25">
      <c r="B47" s="53" t="s">
        <v>50</v>
      </c>
      <c r="C47" s="58">
        <f>AVERAGE(C22:C23)</f>
        <v>4.5</v>
      </c>
      <c r="D47" s="58">
        <f t="shared" ref="D47:G47" si="5">AVERAGE(D22:D23)</f>
        <v>4</v>
      </c>
      <c r="E47" s="58">
        <f t="shared" si="5"/>
        <v>4.5</v>
      </c>
      <c r="F47" s="58">
        <f t="shared" si="5"/>
        <v>3.5</v>
      </c>
      <c r="G47" s="58">
        <f t="shared" si="5"/>
        <v>3.5</v>
      </c>
      <c r="H47" s="58">
        <f>SUMIF(D47:G47,"&gt;0")/(COUNTIF(D47:G47,"&gt;0"))</f>
        <v>3.875</v>
      </c>
    </row>
    <row r="48" spans="1:8" ht="13.2" thickBot="1" x14ac:dyDescent="0.25">
      <c r="B48" s="53" t="s">
        <v>51</v>
      </c>
      <c r="C48" s="58">
        <f>AVERAGE(C24:C30)</f>
        <v>4.1428571428571432</v>
      </c>
      <c r="D48" s="58">
        <f t="shared" ref="D48:G48" si="6">AVERAGE(D24:D30)</f>
        <v>3.8571428571428572</v>
      </c>
      <c r="E48" s="58">
        <f t="shared" si="6"/>
        <v>4</v>
      </c>
      <c r="F48" s="58">
        <f t="shared" si="6"/>
        <v>2.7142857142857144</v>
      </c>
      <c r="G48" s="58">
        <f t="shared" si="6"/>
        <v>2.8571428571428572</v>
      </c>
      <c r="H48" s="58">
        <f>SUMIF(D48:G48,"&gt;0")/(COUNTIF(D48:G48,"&gt;0"))</f>
        <v>3.3571428571428577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2:A23"/>
    <mergeCell ref="A24:A30"/>
    <mergeCell ref="A10:A11"/>
    <mergeCell ref="A12:A15"/>
    <mergeCell ref="A16:A18"/>
    <mergeCell ref="A21:B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DF74-733B-4E7B-B1B2-A475AA1BF942}">
  <sheetPr codeName="Blad4"/>
  <dimension ref="A1:I48"/>
  <sheetViews>
    <sheetView tabSelected="1" zoomScale="125" zoomScaleNormal="80" workbookViewId="0">
      <selection activeCell="H80" sqref="H80"/>
    </sheetView>
  </sheetViews>
  <sheetFormatPr defaultColWidth="11.77734375" defaultRowHeight="12.6" x14ac:dyDescent="0.2"/>
  <cols>
    <col min="1" max="1" width="11.77734375" style="2"/>
    <col min="2" max="2" width="41.33203125" style="2" customWidth="1"/>
    <col min="3" max="7" width="15.109375" style="2" customWidth="1"/>
    <col min="8" max="8" width="17.44140625" style="2" bestFit="1" customWidth="1"/>
    <col min="9" max="9" width="88.77734375" style="2" customWidth="1"/>
    <col min="10" max="16384" width="11.77734375" style="2"/>
  </cols>
  <sheetData>
    <row r="1" spans="1:9" ht="24.6" x14ac:dyDescent="0.4">
      <c r="A1" s="1" t="s">
        <v>7</v>
      </c>
      <c r="C1" s="3" t="s">
        <v>8</v>
      </c>
    </row>
    <row r="2" spans="1:9" s="5" customFormat="1" x14ac:dyDescent="0.2">
      <c r="A2" s="4"/>
      <c r="C2" s="6"/>
    </row>
    <row r="3" spans="1:9" s="5" customFormat="1" ht="19.2" customHeight="1" thickBot="1" x14ac:dyDescent="0.35">
      <c r="A3" s="72" t="s">
        <v>9</v>
      </c>
      <c r="B3" s="73"/>
      <c r="C3" s="74" t="str">
        <f>+Startblad!B5</f>
        <v>Dean</v>
      </c>
      <c r="D3" s="75"/>
      <c r="E3" s="75"/>
      <c r="F3" s="75"/>
      <c r="G3" s="76"/>
    </row>
    <row r="4" spans="1:9" s="5" customFormat="1" ht="19.2" customHeight="1" x14ac:dyDescent="0.3">
      <c r="A4" s="72" t="s">
        <v>10</v>
      </c>
      <c r="B4" s="73"/>
      <c r="C4" s="77"/>
      <c r="D4" s="78"/>
      <c r="E4" s="78"/>
      <c r="F4" s="78"/>
      <c r="G4" s="78"/>
    </row>
    <row r="5" spans="1:9" s="5" customFormat="1" ht="19.2" customHeight="1" thickBot="1" x14ac:dyDescent="0.3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ht="13.2" thickBot="1" x14ac:dyDescent="0.25"/>
    <row r="7" spans="1:9" ht="26.4" thickBot="1" x14ac:dyDescent="0.55000000000000004">
      <c r="A7" s="79" t="s">
        <v>11</v>
      </c>
      <c r="B7" s="80"/>
      <c r="C7" s="53" t="str">
        <f>+C3</f>
        <v>Dean</v>
      </c>
      <c r="D7" s="53" t="str">
        <f>+Startblad!B3</f>
        <v>Ruben</v>
      </c>
      <c r="E7" s="53" t="str">
        <f>+Startblad!B4</f>
        <v>Niek</v>
      </c>
      <c r="F7" s="53" t="str">
        <f>+Startblad!B6</f>
        <v>Mikail</v>
      </c>
      <c r="G7" s="53" t="str">
        <f>+Startblad!B7</f>
        <v>Thijs</v>
      </c>
    </row>
    <row r="9" spans="1:9" ht="24" thickBot="1" x14ac:dyDescent="0.5">
      <c r="A9" s="70" t="s">
        <v>12</v>
      </c>
      <c r="B9" s="71"/>
      <c r="I9" s="7" t="s">
        <v>13</v>
      </c>
    </row>
    <row r="10" spans="1:9" ht="25.2" x14ac:dyDescent="0.2">
      <c r="A10" s="60" t="s">
        <v>14</v>
      </c>
      <c r="B10" s="8" t="s">
        <v>15</v>
      </c>
      <c r="C10" s="9">
        <v>4</v>
      </c>
      <c r="D10" s="10">
        <v>4</v>
      </c>
      <c r="E10" s="10">
        <v>4</v>
      </c>
      <c r="F10" s="10">
        <v>4</v>
      </c>
      <c r="G10" s="11">
        <v>4</v>
      </c>
      <c r="I10" s="12"/>
    </row>
    <row r="11" spans="1:9" ht="25.8" thickBot="1" x14ac:dyDescent="0.25">
      <c r="A11" s="61"/>
      <c r="B11" s="13" t="s">
        <v>16</v>
      </c>
      <c r="C11" s="14">
        <v>4</v>
      </c>
      <c r="D11" s="15">
        <v>4</v>
      </c>
      <c r="E11" s="15">
        <v>5</v>
      </c>
      <c r="F11" s="15">
        <v>3</v>
      </c>
      <c r="G11" s="16">
        <v>3</v>
      </c>
      <c r="I11" s="17"/>
    </row>
    <row r="12" spans="1:9" x14ac:dyDescent="0.2">
      <c r="A12" s="65" t="s">
        <v>17</v>
      </c>
      <c r="B12" s="8" t="s">
        <v>18</v>
      </c>
      <c r="C12" s="9">
        <v>3</v>
      </c>
      <c r="D12" s="10">
        <v>3</v>
      </c>
      <c r="E12" s="10">
        <v>5</v>
      </c>
      <c r="F12" s="10">
        <v>3</v>
      </c>
      <c r="G12" s="11">
        <v>3</v>
      </c>
      <c r="I12" s="12"/>
    </row>
    <row r="13" spans="1:9" x14ac:dyDescent="0.2">
      <c r="A13" s="66"/>
      <c r="B13" s="18" t="s">
        <v>19</v>
      </c>
      <c r="C13" s="19">
        <v>4</v>
      </c>
      <c r="D13" s="20">
        <v>3</v>
      </c>
      <c r="E13" s="20">
        <v>5</v>
      </c>
      <c r="F13" s="20">
        <v>3</v>
      </c>
      <c r="G13" s="21">
        <v>3</v>
      </c>
      <c r="I13" s="22"/>
    </row>
    <row r="14" spans="1:9" x14ac:dyDescent="0.2">
      <c r="A14" s="66"/>
      <c r="B14" s="18" t="s">
        <v>20</v>
      </c>
      <c r="C14" s="19">
        <v>4</v>
      </c>
      <c r="D14" s="20">
        <v>5</v>
      </c>
      <c r="E14" s="20">
        <v>5</v>
      </c>
      <c r="F14" s="20">
        <v>3</v>
      </c>
      <c r="G14" s="21">
        <v>3</v>
      </c>
      <c r="I14" s="22"/>
    </row>
    <row r="15" spans="1:9" ht="25.8" thickBot="1" x14ac:dyDescent="0.25">
      <c r="A15" s="61"/>
      <c r="B15" s="13" t="s">
        <v>21</v>
      </c>
      <c r="C15" s="14">
        <v>5</v>
      </c>
      <c r="D15" s="15">
        <v>3</v>
      </c>
      <c r="E15" s="15">
        <v>5</v>
      </c>
      <c r="F15" s="15">
        <v>4</v>
      </c>
      <c r="G15" s="16">
        <v>3</v>
      </c>
      <c r="I15" s="17"/>
    </row>
    <row r="16" spans="1:9" x14ac:dyDescent="0.2">
      <c r="A16" s="67" t="s">
        <v>22</v>
      </c>
      <c r="B16" s="23" t="s">
        <v>23</v>
      </c>
      <c r="C16" s="24">
        <v>5</v>
      </c>
      <c r="D16" s="25">
        <v>5</v>
      </c>
      <c r="E16" s="25">
        <v>5</v>
      </c>
      <c r="F16" s="25">
        <v>5</v>
      </c>
      <c r="G16" s="26">
        <v>5</v>
      </c>
      <c r="I16" s="27"/>
    </row>
    <row r="17" spans="1:9" ht="18.45" customHeight="1" x14ac:dyDescent="0.2">
      <c r="A17" s="66"/>
      <c r="B17" s="18" t="s">
        <v>24</v>
      </c>
      <c r="C17" s="19">
        <v>3</v>
      </c>
      <c r="D17" s="20">
        <v>3</v>
      </c>
      <c r="E17" s="20">
        <v>5</v>
      </c>
      <c r="F17" s="20">
        <v>3</v>
      </c>
      <c r="G17" s="21">
        <v>3</v>
      </c>
      <c r="I17" s="22"/>
    </row>
    <row r="18" spans="1:9" ht="22.8" customHeight="1" thickBot="1" x14ac:dyDescent="0.25">
      <c r="A18" s="61"/>
      <c r="B18" s="28" t="s">
        <v>25</v>
      </c>
      <c r="C18" s="29">
        <v>4</v>
      </c>
      <c r="D18" s="30">
        <v>4</v>
      </c>
      <c r="E18" s="30">
        <v>4</v>
      </c>
      <c r="F18" s="30">
        <v>4</v>
      </c>
      <c r="G18" s="31">
        <v>4</v>
      </c>
      <c r="I18" s="17"/>
    </row>
    <row r="19" spans="1:9" ht="13.8" thickTop="1" thickBot="1" x14ac:dyDescent="0.25">
      <c r="B19" s="32" t="s">
        <v>26</v>
      </c>
      <c r="C19" s="33">
        <f>SUM(C10:C18)/9</f>
        <v>4</v>
      </c>
      <c r="D19" s="33">
        <f t="shared" ref="D19:G19" si="0">SUM(D10:D18)/9</f>
        <v>3.7777777777777777</v>
      </c>
      <c r="E19" s="33">
        <f t="shared" si="0"/>
        <v>4.7777777777777777</v>
      </c>
      <c r="F19" s="33">
        <f t="shared" si="0"/>
        <v>3.5555555555555554</v>
      </c>
      <c r="G19" s="33">
        <f t="shared" si="0"/>
        <v>3.4444444444444446</v>
      </c>
    </row>
    <row r="20" spans="1:9" ht="13.2" thickTop="1" x14ac:dyDescent="0.2">
      <c r="B20" s="34"/>
      <c r="C20" s="35"/>
      <c r="D20" s="35"/>
      <c r="E20" s="35"/>
      <c r="F20" s="35"/>
      <c r="G20" s="35"/>
    </row>
    <row r="21" spans="1:9" ht="24" thickBot="1" x14ac:dyDescent="0.5">
      <c r="A21" s="68" t="s">
        <v>27</v>
      </c>
      <c r="B21" s="69"/>
      <c r="C21" s="35"/>
      <c r="D21" s="35"/>
      <c r="E21" s="35"/>
      <c r="F21" s="35"/>
      <c r="G21" s="35"/>
      <c r="I21" s="7" t="s">
        <v>13</v>
      </c>
    </row>
    <row r="22" spans="1:9" ht="31.2" customHeight="1" x14ac:dyDescent="0.2">
      <c r="A22" s="60" t="s">
        <v>50</v>
      </c>
      <c r="B22" s="54" t="s">
        <v>28</v>
      </c>
      <c r="C22" s="36">
        <v>4</v>
      </c>
      <c r="D22" s="10">
        <v>4</v>
      </c>
      <c r="E22" s="10">
        <v>5</v>
      </c>
      <c r="F22" s="10">
        <v>4</v>
      </c>
      <c r="G22" s="11">
        <v>4</v>
      </c>
      <c r="I22" s="12"/>
    </row>
    <row r="23" spans="1:9" ht="19.8" customHeight="1" thickBot="1" x14ac:dyDescent="0.25">
      <c r="A23" s="61"/>
      <c r="B23" s="55" t="s">
        <v>31</v>
      </c>
      <c r="C23" s="37">
        <v>4</v>
      </c>
      <c r="D23" s="20">
        <v>4</v>
      </c>
      <c r="E23" s="20">
        <v>4</v>
      </c>
      <c r="F23" s="20">
        <v>3</v>
      </c>
      <c r="G23" s="21">
        <v>3</v>
      </c>
      <c r="I23" s="17"/>
    </row>
    <row r="24" spans="1:9" ht="18.45" customHeight="1" x14ac:dyDescent="0.2">
      <c r="A24" s="62" t="s">
        <v>51</v>
      </c>
      <c r="B24" s="55" t="s">
        <v>30</v>
      </c>
      <c r="C24" s="37">
        <v>4</v>
      </c>
      <c r="D24" s="20">
        <v>4</v>
      </c>
      <c r="E24" s="20">
        <v>4</v>
      </c>
      <c r="F24" s="20">
        <v>3</v>
      </c>
      <c r="G24" s="21">
        <v>3</v>
      </c>
      <c r="I24" s="12"/>
    </row>
    <row r="25" spans="1:9" ht="16.2" customHeight="1" x14ac:dyDescent="0.2">
      <c r="A25" s="63"/>
      <c r="B25" s="55" t="s">
        <v>32</v>
      </c>
      <c r="C25" s="37">
        <v>4</v>
      </c>
      <c r="D25" s="20">
        <v>3</v>
      </c>
      <c r="E25" s="20">
        <v>4</v>
      </c>
      <c r="F25" s="20">
        <v>3</v>
      </c>
      <c r="G25" s="21">
        <v>4</v>
      </c>
      <c r="I25" s="22"/>
    </row>
    <row r="26" spans="1:9" ht="16.2" customHeight="1" x14ac:dyDescent="0.2">
      <c r="A26" s="63"/>
      <c r="B26" s="55" t="s">
        <v>29</v>
      </c>
      <c r="C26" s="37">
        <v>3</v>
      </c>
      <c r="D26" s="20">
        <v>3</v>
      </c>
      <c r="E26" s="20">
        <v>3</v>
      </c>
      <c r="F26" s="20">
        <v>3</v>
      </c>
      <c r="G26" s="21">
        <v>3</v>
      </c>
      <c r="I26" s="57"/>
    </row>
    <row r="27" spans="1:9" ht="30" customHeight="1" thickBot="1" x14ac:dyDescent="0.25">
      <c r="A27" s="63"/>
      <c r="B27" s="55" t="s">
        <v>33</v>
      </c>
      <c r="C27" s="37">
        <v>4</v>
      </c>
      <c r="D27" s="20">
        <v>5</v>
      </c>
      <c r="E27" s="20">
        <v>5</v>
      </c>
      <c r="F27" s="20">
        <v>3</v>
      </c>
      <c r="G27" s="21">
        <v>3</v>
      </c>
      <c r="I27" s="17"/>
    </row>
    <row r="28" spans="1:9" ht="30.45" customHeight="1" x14ac:dyDescent="0.2">
      <c r="A28" s="63"/>
      <c r="B28" s="55" t="s">
        <v>34</v>
      </c>
      <c r="C28" s="37">
        <v>4</v>
      </c>
      <c r="D28" s="20">
        <v>3</v>
      </c>
      <c r="E28" s="20">
        <v>5</v>
      </c>
      <c r="F28" s="20">
        <v>2</v>
      </c>
      <c r="G28" s="21">
        <v>2</v>
      </c>
      <c r="I28" s="27"/>
    </row>
    <row r="29" spans="1:9" ht="19.2" customHeight="1" x14ac:dyDescent="0.2">
      <c r="A29" s="63"/>
      <c r="B29" s="55" t="s">
        <v>35</v>
      </c>
      <c r="C29" s="37">
        <v>4</v>
      </c>
      <c r="D29" s="20">
        <v>4</v>
      </c>
      <c r="E29" s="20">
        <v>5</v>
      </c>
      <c r="F29" s="20">
        <v>4</v>
      </c>
      <c r="G29" s="21">
        <v>4</v>
      </c>
      <c r="I29" s="22"/>
    </row>
    <row r="30" spans="1:9" ht="42.45" customHeight="1" thickBot="1" x14ac:dyDescent="0.25">
      <c r="A30" s="64"/>
      <c r="B30" s="56" t="s">
        <v>36</v>
      </c>
      <c r="C30" s="38">
        <v>4</v>
      </c>
      <c r="D30" s="15">
        <v>4</v>
      </c>
      <c r="E30" s="15">
        <v>5</v>
      </c>
      <c r="F30" s="15">
        <v>4</v>
      </c>
      <c r="G30" s="16">
        <v>4</v>
      </c>
      <c r="I30" s="17"/>
    </row>
    <row r="31" spans="1:9" ht="13.8" thickTop="1" thickBot="1" x14ac:dyDescent="0.25">
      <c r="A31" s="34"/>
      <c r="B31" s="32" t="s">
        <v>37</v>
      </c>
      <c r="C31" s="33">
        <f>SUM(C22:C30)/9</f>
        <v>3.8888888888888888</v>
      </c>
      <c r="D31" s="33">
        <f>SUM(D22:D30)/9</f>
        <v>3.7777777777777777</v>
      </c>
      <c r="E31" s="33">
        <f>SUM(E22:E30)/9</f>
        <v>4.4444444444444446</v>
      </c>
      <c r="F31" s="33">
        <f>SUM(F22:F30)/9</f>
        <v>3.2222222222222223</v>
      </c>
      <c r="G31" s="33">
        <f>SUM(G22:G30)/9</f>
        <v>3.3333333333333335</v>
      </c>
    </row>
    <row r="32" spans="1:9" ht="13.2" thickTop="1" x14ac:dyDescent="0.2">
      <c r="A32" s="34"/>
      <c r="B32" s="34"/>
      <c r="C32" s="39"/>
      <c r="D32" s="39"/>
      <c r="E32" s="39"/>
      <c r="F32" s="39"/>
      <c r="G32" s="39"/>
    </row>
    <row r="33" spans="1:8" x14ac:dyDescent="0.2">
      <c r="A33" s="34"/>
      <c r="B33" s="40" t="s">
        <v>38</v>
      </c>
      <c r="C33" s="41">
        <f>(C19+C31)/2</f>
        <v>3.9444444444444446</v>
      </c>
      <c r="D33" s="41">
        <f>(D19+D31)/2</f>
        <v>3.7777777777777777</v>
      </c>
      <c r="E33" s="41">
        <f>(E19+E31)/2</f>
        <v>4.6111111111111107</v>
      </c>
      <c r="F33" s="41">
        <f>(F19+F31)/2</f>
        <v>3.3888888888888888</v>
      </c>
      <c r="G33" s="41">
        <f>(G19+G31)/2</f>
        <v>3.3888888888888893</v>
      </c>
    </row>
    <row r="34" spans="1:8" ht="13.2" thickBot="1" x14ac:dyDescent="0.25"/>
    <row r="35" spans="1:8" ht="16.2" x14ac:dyDescent="0.3">
      <c r="B35" s="42" t="s">
        <v>39</v>
      </c>
      <c r="C35" s="43" t="s">
        <v>40</v>
      </c>
      <c r="D35" s="44" t="s">
        <v>41</v>
      </c>
      <c r="E35" s="45"/>
    </row>
    <row r="36" spans="1:8" x14ac:dyDescent="0.2">
      <c r="B36" s="46"/>
      <c r="C36" s="47" t="s">
        <v>42</v>
      </c>
      <c r="D36" s="5" t="s">
        <v>43</v>
      </c>
      <c r="E36" s="48"/>
    </row>
    <row r="37" spans="1:8" x14ac:dyDescent="0.2">
      <c r="B37" s="46"/>
      <c r="C37" s="47" t="s">
        <v>44</v>
      </c>
      <c r="D37" s="5" t="s">
        <v>45</v>
      </c>
      <c r="E37" s="48"/>
    </row>
    <row r="38" spans="1:8" x14ac:dyDescent="0.2">
      <c r="B38" s="46"/>
      <c r="C38" s="47" t="s">
        <v>46</v>
      </c>
      <c r="D38" s="5" t="s">
        <v>47</v>
      </c>
      <c r="E38" s="48"/>
    </row>
    <row r="39" spans="1:8" ht="13.2" thickBot="1" x14ac:dyDescent="0.25">
      <c r="B39" s="49"/>
      <c r="C39" s="50" t="s">
        <v>48</v>
      </c>
      <c r="D39" s="51" t="s">
        <v>49</v>
      </c>
      <c r="E39" s="52"/>
    </row>
    <row r="42" spans="1:8" ht="13.2" thickBot="1" x14ac:dyDescent="0.25"/>
    <row r="43" spans="1:8" ht="25.8" thickBot="1" x14ac:dyDescent="0.25">
      <c r="C43" s="53" t="str">
        <f>+C7</f>
        <v>Dean</v>
      </c>
      <c r="D43" s="53" t="str">
        <f t="shared" ref="D43:G43" si="1">+D7</f>
        <v>Ruben</v>
      </c>
      <c r="E43" s="53" t="str">
        <f t="shared" si="1"/>
        <v>Niek</v>
      </c>
      <c r="F43" s="53" t="str">
        <f t="shared" si="1"/>
        <v>Mikail</v>
      </c>
      <c r="G43" s="53" t="str">
        <f t="shared" si="1"/>
        <v>Thijs</v>
      </c>
      <c r="H43" s="53" t="s">
        <v>54</v>
      </c>
    </row>
    <row r="44" spans="1:8" ht="13.2" thickBot="1" x14ac:dyDescent="0.25">
      <c r="B44" s="53" t="s">
        <v>14</v>
      </c>
      <c r="C44" s="58">
        <f>AVERAGE(C10:C11)</f>
        <v>4</v>
      </c>
      <c r="D44" s="58">
        <f t="shared" ref="D44:G44" si="2">AVERAGE(D10:D11)</f>
        <v>4</v>
      </c>
      <c r="E44" s="58">
        <f t="shared" si="2"/>
        <v>4.5</v>
      </c>
      <c r="F44" s="58">
        <f t="shared" si="2"/>
        <v>3.5</v>
      </c>
      <c r="G44" s="58">
        <f t="shared" si="2"/>
        <v>3.5</v>
      </c>
      <c r="H44" s="58">
        <f>SUMIF(D44:G44,"&gt;0")/(COUNTIF(D44:G44,"&gt;0"))</f>
        <v>3.875</v>
      </c>
    </row>
    <row r="45" spans="1:8" ht="13.2" thickBot="1" x14ac:dyDescent="0.25">
      <c r="B45" s="53" t="s">
        <v>52</v>
      </c>
      <c r="C45" s="58">
        <f>AVERAGE(C12:C15)</f>
        <v>4</v>
      </c>
      <c r="D45" s="58">
        <f t="shared" ref="D45:G45" si="3">AVERAGE(D12:D15)</f>
        <v>3.5</v>
      </c>
      <c r="E45" s="58">
        <f t="shared" si="3"/>
        <v>5</v>
      </c>
      <c r="F45" s="58">
        <f t="shared" si="3"/>
        <v>3.25</v>
      </c>
      <c r="G45" s="58">
        <f t="shared" si="3"/>
        <v>3</v>
      </c>
      <c r="H45" s="58">
        <f t="shared" ref="H45:H48" si="4">SUMIF(D45:G45,"&gt;0")/(COUNTIF(D45:G45,"&gt;0"))</f>
        <v>3.6875</v>
      </c>
    </row>
    <row r="46" spans="1:8" ht="13.2" thickBot="1" x14ac:dyDescent="0.25">
      <c r="B46" s="53" t="s">
        <v>53</v>
      </c>
      <c r="C46" s="58">
        <f>AVERAGE(C16:C18)</f>
        <v>4</v>
      </c>
      <c r="D46" s="58">
        <f t="shared" ref="D46:G46" si="5">AVERAGE(D16:D18)</f>
        <v>4</v>
      </c>
      <c r="E46" s="58">
        <f t="shared" si="5"/>
        <v>4.666666666666667</v>
      </c>
      <c r="F46" s="58">
        <f t="shared" si="5"/>
        <v>4</v>
      </c>
      <c r="G46" s="58">
        <f t="shared" si="5"/>
        <v>4</v>
      </c>
      <c r="H46" s="58">
        <f t="shared" si="4"/>
        <v>4.166666666666667</v>
      </c>
    </row>
    <row r="47" spans="1:8" ht="13.2" thickBot="1" x14ac:dyDescent="0.25">
      <c r="B47" s="53" t="s">
        <v>50</v>
      </c>
      <c r="C47" s="58">
        <f>AVERAGE(C22:C23)</f>
        <v>4</v>
      </c>
      <c r="D47" s="58">
        <f t="shared" ref="D47:G47" si="6">AVERAGE(D22:D23)</f>
        <v>4</v>
      </c>
      <c r="E47" s="58">
        <f t="shared" si="6"/>
        <v>4.5</v>
      </c>
      <c r="F47" s="58">
        <f t="shared" si="6"/>
        <v>3.5</v>
      </c>
      <c r="G47" s="58">
        <f t="shared" si="6"/>
        <v>3.5</v>
      </c>
      <c r="H47" s="58">
        <f t="shared" si="4"/>
        <v>3.875</v>
      </c>
    </row>
    <row r="48" spans="1:8" ht="13.2" thickBot="1" x14ac:dyDescent="0.25">
      <c r="B48" s="53" t="s">
        <v>51</v>
      </c>
      <c r="C48" s="58">
        <f>AVERAGE(C24:C30)</f>
        <v>3.8571428571428572</v>
      </c>
      <c r="D48" s="58">
        <f t="shared" ref="D48:G48" si="7">AVERAGE(D24:D30)</f>
        <v>3.7142857142857144</v>
      </c>
      <c r="E48" s="58">
        <f t="shared" si="7"/>
        <v>4.4285714285714288</v>
      </c>
      <c r="F48" s="58">
        <f t="shared" si="7"/>
        <v>3.1428571428571428</v>
      </c>
      <c r="G48" s="58">
        <f t="shared" si="7"/>
        <v>3.2857142857142856</v>
      </c>
      <c r="H48" s="58">
        <f t="shared" si="4"/>
        <v>3.6428571428571423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2:A23"/>
    <mergeCell ref="A24:A30"/>
    <mergeCell ref="A10:A11"/>
    <mergeCell ref="A12:A15"/>
    <mergeCell ref="A16:A18"/>
    <mergeCell ref="A21:B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73B5-ACE6-4805-BDA4-7A237E5C3558}">
  <sheetPr codeName="Blad5"/>
  <dimension ref="A1:I48"/>
  <sheetViews>
    <sheetView zoomScale="80" zoomScaleNormal="80" workbookViewId="0">
      <selection activeCell="G36" sqref="G36"/>
    </sheetView>
  </sheetViews>
  <sheetFormatPr defaultColWidth="11.77734375" defaultRowHeight="12.6" x14ac:dyDescent="0.2"/>
  <cols>
    <col min="1" max="1" width="11.77734375" style="2"/>
    <col min="2" max="2" width="41.33203125" style="2" customWidth="1"/>
    <col min="3" max="7" width="15.109375" style="2" customWidth="1"/>
    <col min="8" max="8" width="11.77734375" style="2"/>
    <col min="9" max="9" width="88.77734375" style="2" customWidth="1"/>
    <col min="10" max="16384" width="11.77734375" style="2"/>
  </cols>
  <sheetData>
    <row r="1" spans="1:9" ht="24.6" x14ac:dyDescent="0.4">
      <c r="A1" s="1" t="s">
        <v>7</v>
      </c>
      <c r="C1" s="3" t="s">
        <v>8</v>
      </c>
    </row>
    <row r="2" spans="1:9" s="5" customFormat="1" x14ac:dyDescent="0.2">
      <c r="A2" s="4"/>
      <c r="C2" s="6"/>
    </row>
    <row r="3" spans="1:9" s="5" customFormat="1" ht="19.2" customHeight="1" thickBot="1" x14ac:dyDescent="0.35">
      <c r="A3" s="72" t="s">
        <v>9</v>
      </c>
      <c r="B3" s="73"/>
      <c r="C3" s="74" t="str">
        <f>+Startblad!B6</f>
        <v>Mikail</v>
      </c>
      <c r="D3" s="75"/>
      <c r="E3" s="75"/>
      <c r="F3" s="75"/>
      <c r="G3" s="76"/>
    </row>
    <row r="4" spans="1:9" s="5" customFormat="1" ht="19.2" customHeight="1" x14ac:dyDescent="0.3">
      <c r="A4" s="72" t="s">
        <v>10</v>
      </c>
      <c r="B4" s="73"/>
      <c r="C4" s="77"/>
      <c r="D4" s="78"/>
      <c r="E4" s="78"/>
      <c r="F4" s="78"/>
      <c r="G4" s="78"/>
    </row>
    <row r="5" spans="1:9" s="5" customFormat="1" ht="19.2" customHeight="1" thickBot="1" x14ac:dyDescent="0.3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ht="13.2" thickBot="1" x14ac:dyDescent="0.25"/>
    <row r="7" spans="1:9" ht="26.4" thickBot="1" x14ac:dyDescent="0.55000000000000004">
      <c r="A7" s="79" t="s">
        <v>11</v>
      </c>
      <c r="B7" s="80"/>
      <c r="C7" s="53" t="str">
        <f>+C3</f>
        <v>Mikail</v>
      </c>
      <c r="D7" s="53" t="str">
        <f>+Startblad!B3</f>
        <v>Ruben</v>
      </c>
      <c r="E7" s="53" t="str">
        <f>+Startblad!B4</f>
        <v>Niek</v>
      </c>
      <c r="F7" s="53" t="str">
        <f>+Startblad!B5</f>
        <v>Dean</v>
      </c>
      <c r="G7" s="53" t="str">
        <f>+Startblad!B7</f>
        <v>Thijs</v>
      </c>
    </row>
    <row r="9" spans="1:9" ht="24" thickBot="1" x14ac:dyDescent="0.5">
      <c r="A9" s="70" t="s">
        <v>12</v>
      </c>
      <c r="B9" s="71"/>
      <c r="I9" s="7" t="s">
        <v>13</v>
      </c>
    </row>
    <row r="10" spans="1:9" ht="25.2" x14ac:dyDescent="0.2">
      <c r="A10" s="60" t="s">
        <v>14</v>
      </c>
      <c r="B10" s="8" t="s">
        <v>15</v>
      </c>
      <c r="C10" s="9">
        <v>4</v>
      </c>
      <c r="D10" s="10">
        <v>4</v>
      </c>
      <c r="E10" s="10">
        <v>4</v>
      </c>
      <c r="F10" s="10">
        <v>4</v>
      </c>
      <c r="G10" s="11">
        <v>3</v>
      </c>
      <c r="I10" s="12"/>
    </row>
    <row r="11" spans="1:9" ht="25.8" thickBot="1" x14ac:dyDescent="0.25">
      <c r="A11" s="61"/>
      <c r="B11" s="13" t="s">
        <v>16</v>
      </c>
      <c r="C11" s="14">
        <v>4</v>
      </c>
      <c r="D11" s="15">
        <v>4</v>
      </c>
      <c r="E11" s="15">
        <v>4</v>
      </c>
      <c r="F11" s="15">
        <v>4</v>
      </c>
      <c r="G11" s="16">
        <v>2</v>
      </c>
      <c r="I11" s="17"/>
    </row>
    <row r="12" spans="1:9" x14ac:dyDescent="0.2">
      <c r="A12" s="65" t="s">
        <v>17</v>
      </c>
      <c r="B12" s="8" t="s">
        <v>18</v>
      </c>
      <c r="C12" s="9">
        <v>3</v>
      </c>
      <c r="D12" s="10">
        <v>4</v>
      </c>
      <c r="E12" s="10">
        <v>5</v>
      </c>
      <c r="F12" s="10">
        <v>5</v>
      </c>
      <c r="G12" s="11">
        <v>3</v>
      </c>
      <c r="I12" s="12"/>
    </row>
    <row r="13" spans="1:9" x14ac:dyDescent="0.2">
      <c r="A13" s="66"/>
      <c r="B13" s="18" t="s">
        <v>19</v>
      </c>
      <c r="C13" s="19">
        <v>4</v>
      </c>
      <c r="D13" s="20">
        <v>3</v>
      </c>
      <c r="E13" s="20">
        <v>4</v>
      </c>
      <c r="F13" s="20">
        <v>4</v>
      </c>
      <c r="G13" s="21">
        <v>3</v>
      </c>
      <c r="I13" s="22"/>
    </row>
    <row r="14" spans="1:9" x14ac:dyDescent="0.2">
      <c r="A14" s="66"/>
      <c r="B14" s="18" t="s">
        <v>20</v>
      </c>
      <c r="C14" s="19">
        <v>3</v>
      </c>
      <c r="D14" s="20">
        <v>4</v>
      </c>
      <c r="E14" s="20">
        <v>4</v>
      </c>
      <c r="F14" s="20">
        <v>4</v>
      </c>
      <c r="G14" s="21">
        <v>2</v>
      </c>
      <c r="I14" s="22"/>
    </row>
    <row r="15" spans="1:9" ht="25.8" thickBot="1" x14ac:dyDescent="0.25">
      <c r="A15" s="61"/>
      <c r="B15" s="13" t="s">
        <v>21</v>
      </c>
      <c r="C15" s="14">
        <v>3</v>
      </c>
      <c r="D15" s="15">
        <v>4</v>
      </c>
      <c r="E15" s="15">
        <v>4</v>
      </c>
      <c r="F15" s="15">
        <v>4</v>
      </c>
      <c r="G15" s="16">
        <v>3</v>
      </c>
      <c r="I15" s="17"/>
    </row>
    <row r="16" spans="1:9" x14ac:dyDescent="0.2">
      <c r="A16" s="67" t="s">
        <v>22</v>
      </c>
      <c r="B16" s="23" t="s">
        <v>23</v>
      </c>
      <c r="C16" s="24">
        <v>4</v>
      </c>
      <c r="D16" s="25">
        <v>4</v>
      </c>
      <c r="E16" s="25">
        <v>4</v>
      </c>
      <c r="F16" s="25">
        <v>4</v>
      </c>
      <c r="G16" s="26">
        <v>3</v>
      </c>
      <c r="I16" s="27"/>
    </row>
    <row r="17" spans="1:9" ht="18.45" customHeight="1" x14ac:dyDescent="0.2">
      <c r="A17" s="66"/>
      <c r="B17" s="18" t="s">
        <v>24</v>
      </c>
      <c r="C17" s="19">
        <v>3</v>
      </c>
      <c r="D17" s="20">
        <v>4</v>
      </c>
      <c r="E17" s="20">
        <v>4</v>
      </c>
      <c r="F17" s="20">
        <v>4</v>
      </c>
      <c r="G17" s="21">
        <v>2</v>
      </c>
      <c r="I17" s="22"/>
    </row>
    <row r="18" spans="1:9" ht="22.8" customHeight="1" thickBot="1" x14ac:dyDescent="0.25">
      <c r="A18" s="61"/>
      <c r="B18" s="28" t="s">
        <v>25</v>
      </c>
      <c r="C18" s="29">
        <v>3</v>
      </c>
      <c r="D18" s="30">
        <v>3</v>
      </c>
      <c r="E18" s="30">
        <v>4</v>
      </c>
      <c r="F18" s="30">
        <v>3</v>
      </c>
      <c r="G18" s="31">
        <v>3</v>
      </c>
      <c r="I18" s="17"/>
    </row>
    <row r="19" spans="1:9" ht="13.8" thickTop="1" thickBot="1" x14ac:dyDescent="0.25">
      <c r="B19" s="32" t="s">
        <v>26</v>
      </c>
      <c r="C19" s="33">
        <f>SUM(C10:C18)/9</f>
        <v>3.4444444444444446</v>
      </c>
      <c r="D19" s="33">
        <f t="shared" ref="D19:G19" si="0">SUM(D10:D18)/9</f>
        <v>3.7777777777777777</v>
      </c>
      <c r="E19" s="33">
        <f t="shared" si="0"/>
        <v>4.1111111111111107</v>
      </c>
      <c r="F19" s="33">
        <f t="shared" si="0"/>
        <v>4</v>
      </c>
      <c r="G19" s="33">
        <f t="shared" si="0"/>
        <v>2.6666666666666665</v>
      </c>
    </row>
    <row r="20" spans="1:9" ht="13.2" thickTop="1" x14ac:dyDescent="0.2">
      <c r="B20" s="34"/>
      <c r="C20" s="35"/>
      <c r="D20" s="35"/>
      <c r="E20" s="35"/>
      <c r="F20" s="35"/>
      <c r="G20" s="35"/>
    </row>
    <row r="21" spans="1:9" ht="24" thickBot="1" x14ac:dyDescent="0.5">
      <c r="A21" s="68" t="s">
        <v>27</v>
      </c>
      <c r="B21" s="69"/>
      <c r="C21" s="35"/>
      <c r="D21" s="35"/>
      <c r="E21" s="35"/>
      <c r="F21" s="35"/>
      <c r="G21" s="35"/>
      <c r="I21" s="7" t="s">
        <v>13</v>
      </c>
    </row>
    <row r="22" spans="1:9" ht="31.2" customHeight="1" x14ac:dyDescent="0.2">
      <c r="A22" s="60" t="s">
        <v>50</v>
      </c>
      <c r="B22" s="54" t="s">
        <v>28</v>
      </c>
      <c r="C22" s="36">
        <v>4</v>
      </c>
      <c r="D22" s="10">
        <v>4</v>
      </c>
      <c r="E22" s="10">
        <v>4</v>
      </c>
      <c r="F22" s="10">
        <v>4</v>
      </c>
      <c r="G22" s="11">
        <v>3</v>
      </c>
      <c r="I22" s="12"/>
    </row>
    <row r="23" spans="1:9" ht="19.8" customHeight="1" thickBot="1" x14ac:dyDescent="0.25">
      <c r="A23" s="61"/>
      <c r="B23" s="55" t="s">
        <v>31</v>
      </c>
      <c r="C23" s="37">
        <v>3</v>
      </c>
      <c r="D23" s="20">
        <v>4</v>
      </c>
      <c r="E23" s="20">
        <v>5</v>
      </c>
      <c r="F23" s="20">
        <v>5</v>
      </c>
      <c r="G23" s="21">
        <v>3</v>
      </c>
      <c r="I23" s="17"/>
    </row>
    <row r="24" spans="1:9" ht="18.45" customHeight="1" x14ac:dyDescent="0.2">
      <c r="A24" s="62" t="s">
        <v>51</v>
      </c>
      <c r="B24" s="55" t="s">
        <v>30</v>
      </c>
      <c r="C24" s="37">
        <v>3</v>
      </c>
      <c r="D24" s="20">
        <v>3</v>
      </c>
      <c r="E24" s="20">
        <v>4</v>
      </c>
      <c r="F24" s="20">
        <v>4</v>
      </c>
      <c r="G24" s="21">
        <v>3</v>
      </c>
      <c r="I24" s="12"/>
    </row>
    <row r="25" spans="1:9" ht="16.2" customHeight="1" x14ac:dyDescent="0.2">
      <c r="A25" s="63"/>
      <c r="B25" s="55" t="s">
        <v>32</v>
      </c>
      <c r="C25" s="37">
        <v>4</v>
      </c>
      <c r="D25" s="20">
        <v>4</v>
      </c>
      <c r="E25" s="20">
        <v>5</v>
      </c>
      <c r="F25" s="20">
        <v>4</v>
      </c>
      <c r="G25" s="21">
        <v>3</v>
      </c>
      <c r="I25" s="22"/>
    </row>
    <row r="26" spans="1:9" ht="16.2" customHeight="1" x14ac:dyDescent="0.2">
      <c r="A26" s="63"/>
      <c r="B26" s="55" t="s">
        <v>29</v>
      </c>
      <c r="C26" s="37">
        <v>4</v>
      </c>
      <c r="D26" s="20">
        <v>4</v>
      </c>
      <c r="E26" s="20">
        <v>4</v>
      </c>
      <c r="F26" s="20">
        <v>4</v>
      </c>
      <c r="G26" s="21">
        <v>3</v>
      </c>
      <c r="I26" s="57"/>
    </row>
    <row r="27" spans="1:9" ht="30" customHeight="1" thickBot="1" x14ac:dyDescent="0.25">
      <c r="A27" s="63"/>
      <c r="B27" s="55" t="s">
        <v>33</v>
      </c>
      <c r="C27" s="37">
        <v>3</v>
      </c>
      <c r="D27" s="20">
        <v>4</v>
      </c>
      <c r="E27" s="20">
        <v>4</v>
      </c>
      <c r="F27" s="20">
        <v>5</v>
      </c>
      <c r="G27" s="21">
        <v>3</v>
      </c>
      <c r="I27" s="17"/>
    </row>
    <row r="28" spans="1:9" ht="30.45" customHeight="1" x14ac:dyDescent="0.2">
      <c r="A28" s="63"/>
      <c r="B28" s="55" t="s">
        <v>34</v>
      </c>
      <c r="C28" s="37">
        <v>4</v>
      </c>
      <c r="D28" s="20">
        <v>3</v>
      </c>
      <c r="E28" s="20">
        <v>4</v>
      </c>
      <c r="F28" s="20">
        <v>4</v>
      </c>
      <c r="G28" s="21">
        <v>3</v>
      </c>
      <c r="I28" s="27"/>
    </row>
    <row r="29" spans="1:9" ht="19.2" customHeight="1" x14ac:dyDescent="0.2">
      <c r="A29" s="63"/>
      <c r="B29" s="55" t="s">
        <v>35</v>
      </c>
      <c r="C29" s="37">
        <v>4</v>
      </c>
      <c r="D29" s="20">
        <v>5</v>
      </c>
      <c r="E29" s="20">
        <v>5</v>
      </c>
      <c r="F29" s="20">
        <v>5</v>
      </c>
      <c r="G29" s="21">
        <v>3</v>
      </c>
      <c r="I29" s="22"/>
    </row>
    <row r="30" spans="1:9" ht="42.45" customHeight="1" thickBot="1" x14ac:dyDescent="0.25">
      <c r="A30" s="64"/>
      <c r="B30" s="56" t="s">
        <v>36</v>
      </c>
      <c r="C30" s="38">
        <v>4</v>
      </c>
      <c r="D30" s="15">
        <v>4</v>
      </c>
      <c r="E30" s="15">
        <v>5</v>
      </c>
      <c r="F30" s="15">
        <v>4</v>
      </c>
      <c r="G30" s="16">
        <v>4</v>
      </c>
      <c r="I30" s="17"/>
    </row>
    <row r="31" spans="1:9" ht="13.8" thickTop="1" thickBot="1" x14ac:dyDescent="0.25">
      <c r="A31" s="34"/>
      <c r="B31" s="32" t="s">
        <v>37</v>
      </c>
      <c r="C31" s="33">
        <f>SUM(C22:C30)/9</f>
        <v>3.6666666666666665</v>
      </c>
      <c r="D31" s="33">
        <f>SUM(D22:D30)/9</f>
        <v>3.8888888888888888</v>
      </c>
      <c r="E31" s="33">
        <f>SUM(E22:E30)/9</f>
        <v>4.4444444444444446</v>
      </c>
      <c r="F31" s="33">
        <f>SUM(F22:F30)/9</f>
        <v>4.333333333333333</v>
      </c>
      <c r="G31" s="33">
        <f>SUM(G22:G30)/9</f>
        <v>3.1111111111111112</v>
      </c>
    </row>
    <row r="32" spans="1:9" ht="13.2" thickTop="1" x14ac:dyDescent="0.2">
      <c r="A32" s="34"/>
      <c r="B32" s="34"/>
      <c r="C32" s="39"/>
      <c r="D32" s="39"/>
      <c r="E32" s="39"/>
      <c r="F32" s="39"/>
      <c r="G32" s="39"/>
    </row>
    <row r="33" spans="1:8" x14ac:dyDescent="0.2">
      <c r="A33" s="34"/>
      <c r="B33" s="40" t="s">
        <v>38</v>
      </c>
      <c r="C33" s="41">
        <f>(C19+C31)/2</f>
        <v>3.5555555555555554</v>
      </c>
      <c r="D33" s="41">
        <f>(D19+D31)/2</f>
        <v>3.833333333333333</v>
      </c>
      <c r="E33" s="41">
        <f>(E19+E31)/2</f>
        <v>4.2777777777777777</v>
      </c>
      <c r="F33" s="41">
        <f>(F19+F31)/2</f>
        <v>4.1666666666666661</v>
      </c>
      <c r="G33" s="41">
        <f>(G19+G31)/2</f>
        <v>2.8888888888888888</v>
      </c>
    </row>
    <row r="34" spans="1:8" ht="13.2" thickBot="1" x14ac:dyDescent="0.25"/>
    <row r="35" spans="1:8" ht="16.2" x14ac:dyDescent="0.3">
      <c r="B35" s="42" t="s">
        <v>39</v>
      </c>
      <c r="C35" s="43" t="s">
        <v>40</v>
      </c>
      <c r="D35" s="44" t="s">
        <v>41</v>
      </c>
      <c r="E35" s="45"/>
    </row>
    <row r="36" spans="1:8" x14ac:dyDescent="0.2">
      <c r="B36" s="46"/>
      <c r="C36" s="47" t="s">
        <v>42</v>
      </c>
      <c r="D36" s="5" t="s">
        <v>43</v>
      </c>
      <c r="E36" s="48"/>
    </row>
    <row r="37" spans="1:8" x14ac:dyDescent="0.2">
      <c r="B37" s="46"/>
      <c r="C37" s="47" t="s">
        <v>44</v>
      </c>
      <c r="D37" s="5" t="s">
        <v>45</v>
      </c>
      <c r="E37" s="48"/>
    </row>
    <row r="38" spans="1:8" x14ac:dyDescent="0.2">
      <c r="B38" s="46"/>
      <c r="C38" s="47" t="s">
        <v>46</v>
      </c>
      <c r="D38" s="5" t="s">
        <v>47</v>
      </c>
      <c r="E38" s="48"/>
    </row>
    <row r="39" spans="1:8" ht="13.2" thickBot="1" x14ac:dyDescent="0.25">
      <c r="B39" s="49"/>
      <c r="C39" s="50" t="s">
        <v>48</v>
      </c>
      <c r="D39" s="51" t="s">
        <v>49</v>
      </c>
      <c r="E39" s="52"/>
    </row>
    <row r="42" spans="1:8" ht="13.2" thickBot="1" x14ac:dyDescent="0.25"/>
    <row r="43" spans="1:8" ht="25.8" thickBot="1" x14ac:dyDescent="0.25">
      <c r="C43" s="53" t="str">
        <f>+C7</f>
        <v>Mikail</v>
      </c>
      <c r="D43" s="53" t="str">
        <f t="shared" ref="D43:G43" si="1">+D7</f>
        <v>Ruben</v>
      </c>
      <c r="E43" s="53" t="str">
        <f t="shared" si="1"/>
        <v>Niek</v>
      </c>
      <c r="F43" s="53" t="str">
        <f t="shared" si="1"/>
        <v>Dean</v>
      </c>
      <c r="G43" s="53" t="str">
        <f t="shared" si="1"/>
        <v>Thijs</v>
      </c>
      <c r="H43" s="53" t="s">
        <v>54</v>
      </c>
    </row>
    <row r="44" spans="1:8" ht="13.2" thickBot="1" x14ac:dyDescent="0.25">
      <c r="B44" s="53" t="s">
        <v>14</v>
      </c>
      <c r="C44" s="58">
        <f>AVERAGE(C10:C11)</f>
        <v>4</v>
      </c>
      <c r="D44" s="58">
        <f t="shared" ref="D44:G44" si="2">AVERAGE(D10:D11)</f>
        <v>4</v>
      </c>
      <c r="E44" s="58">
        <f t="shared" si="2"/>
        <v>4</v>
      </c>
      <c r="F44" s="58">
        <f t="shared" si="2"/>
        <v>4</v>
      </c>
      <c r="G44" s="58">
        <f t="shared" si="2"/>
        <v>2.5</v>
      </c>
      <c r="H44" s="58">
        <f>SUMIF(D44:G44,"&gt;0")/(COUNTIF(D44:G44,"&gt;0"))</f>
        <v>3.625</v>
      </c>
    </row>
    <row r="45" spans="1:8" ht="13.2" thickBot="1" x14ac:dyDescent="0.25">
      <c r="B45" s="53" t="s">
        <v>52</v>
      </c>
      <c r="C45" s="58">
        <f>AVERAGE(C12:C15)</f>
        <v>3.25</v>
      </c>
      <c r="D45" s="58">
        <f t="shared" ref="D45:G45" si="3">AVERAGE(D12:D15)</f>
        <v>3.75</v>
      </c>
      <c r="E45" s="58">
        <f t="shared" si="3"/>
        <v>4.25</v>
      </c>
      <c r="F45" s="58">
        <f t="shared" si="3"/>
        <v>4.25</v>
      </c>
      <c r="G45" s="58">
        <f t="shared" si="3"/>
        <v>2.75</v>
      </c>
      <c r="H45" s="58">
        <f t="shared" ref="H45:H48" si="4">SUMIF(D45:G45,"&gt;0")/(COUNTIF(D45:G45,"&gt;0"))</f>
        <v>3.75</v>
      </c>
    </row>
    <row r="46" spans="1:8" ht="13.2" thickBot="1" x14ac:dyDescent="0.25">
      <c r="B46" s="53" t="s">
        <v>53</v>
      </c>
      <c r="C46" s="58">
        <f>AVERAGE(C16:C18)</f>
        <v>3.3333333333333335</v>
      </c>
      <c r="D46" s="58">
        <f t="shared" ref="D46:G46" si="5">AVERAGE(D16:D18)</f>
        <v>3.6666666666666665</v>
      </c>
      <c r="E46" s="58">
        <f t="shared" si="5"/>
        <v>4</v>
      </c>
      <c r="F46" s="58">
        <f t="shared" si="5"/>
        <v>3.6666666666666665</v>
      </c>
      <c r="G46" s="58">
        <f t="shared" si="5"/>
        <v>2.6666666666666665</v>
      </c>
      <c r="H46" s="58">
        <f t="shared" si="4"/>
        <v>3.4999999999999996</v>
      </c>
    </row>
    <row r="47" spans="1:8" ht="13.2" thickBot="1" x14ac:dyDescent="0.25">
      <c r="B47" s="53" t="s">
        <v>50</v>
      </c>
      <c r="C47" s="58">
        <f>AVERAGE(C22:C23)</f>
        <v>3.5</v>
      </c>
      <c r="D47" s="58">
        <f t="shared" ref="D47:G47" si="6">AVERAGE(D22:D23)</f>
        <v>4</v>
      </c>
      <c r="E47" s="58">
        <f t="shared" si="6"/>
        <v>4.5</v>
      </c>
      <c r="F47" s="58">
        <f t="shared" si="6"/>
        <v>4.5</v>
      </c>
      <c r="G47" s="58">
        <f t="shared" si="6"/>
        <v>3</v>
      </c>
      <c r="H47" s="58">
        <f t="shared" si="4"/>
        <v>4</v>
      </c>
    </row>
    <row r="48" spans="1:8" ht="13.2" thickBot="1" x14ac:dyDescent="0.25">
      <c r="B48" s="53" t="s">
        <v>51</v>
      </c>
      <c r="C48" s="58">
        <f>AVERAGE(C24:C30)</f>
        <v>3.7142857142857144</v>
      </c>
      <c r="D48" s="58">
        <f t="shared" ref="D48:G48" si="7">AVERAGE(D24:D30)</f>
        <v>3.8571428571428572</v>
      </c>
      <c r="E48" s="58">
        <f t="shared" si="7"/>
        <v>4.4285714285714288</v>
      </c>
      <c r="F48" s="58">
        <f t="shared" si="7"/>
        <v>4.2857142857142856</v>
      </c>
      <c r="G48" s="58">
        <f t="shared" si="7"/>
        <v>3.1428571428571428</v>
      </c>
      <c r="H48" s="58">
        <f t="shared" si="4"/>
        <v>3.9285714285714288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2:A23"/>
    <mergeCell ref="A24:A30"/>
    <mergeCell ref="A10:A11"/>
    <mergeCell ref="A12:A15"/>
    <mergeCell ref="A16:A18"/>
    <mergeCell ref="A21:B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DDC3-E311-4470-BAE5-46AA642F67BE}">
  <sheetPr codeName="Blad6"/>
  <dimension ref="A1:I49"/>
  <sheetViews>
    <sheetView zoomScale="64" zoomScaleNormal="80" workbookViewId="0">
      <selection activeCell="H33" sqref="H33"/>
    </sheetView>
  </sheetViews>
  <sheetFormatPr defaultColWidth="11.77734375" defaultRowHeight="12.6" x14ac:dyDescent="0.2"/>
  <cols>
    <col min="1" max="1" width="11.77734375" style="2"/>
    <col min="2" max="2" width="41.33203125" style="2" customWidth="1"/>
    <col min="3" max="7" width="15.109375" style="2" customWidth="1"/>
    <col min="8" max="8" width="11.77734375" style="2"/>
    <col min="9" max="9" width="88.77734375" style="2" customWidth="1"/>
    <col min="10" max="16384" width="11.77734375" style="2"/>
  </cols>
  <sheetData>
    <row r="1" spans="1:9" ht="24.6" x14ac:dyDescent="0.4">
      <c r="A1" s="1" t="s">
        <v>7</v>
      </c>
      <c r="C1" s="3" t="s">
        <v>8</v>
      </c>
    </row>
    <row r="2" spans="1:9" s="5" customFormat="1" x14ac:dyDescent="0.2">
      <c r="A2" s="4"/>
      <c r="C2" s="6"/>
    </row>
    <row r="3" spans="1:9" s="5" customFormat="1" ht="19.2" customHeight="1" thickBot="1" x14ac:dyDescent="0.35">
      <c r="A3" s="72" t="s">
        <v>9</v>
      </c>
      <c r="B3" s="73"/>
      <c r="C3" s="74" t="str">
        <f>+Startblad!B7</f>
        <v>Thijs</v>
      </c>
      <c r="D3" s="75"/>
      <c r="E3" s="75"/>
      <c r="F3" s="75"/>
      <c r="G3" s="76"/>
    </row>
    <row r="4" spans="1:9" s="5" customFormat="1" ht="19.2" customHeight="1" x14ac:dyDescent="0.3">
      <c r="A4" s="72" t="s">
        <v>10</v>
      </c>
      <c r="B4" s="73"/>
      <c r="C4" s="77"/>
      <c r="D4" s="78"/>
      <c r="E4" s="78"/>
      <c r="F4" s="78"/>
      <c r="G4" s="78"/>
    </row>
    <row r="5" spans="1:9" s="5" customFormat="1" ht="19.2" customHeight="1" thickBot="1" x14ac:dyDescent="0.3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x14ac:dyDescent="0.2"/>
    <row r="7" spans="1:9" s="5" customFormat="1" ht="13.2" thickBot="1" x14ac:dyDescent="0.25"/>
    <row r="8" spans="1:9" ht="26.4" thickBot="1" x14ac:dyDescent="0.55000000000000004">
      <c r="A8" s="79" t="s">
        <v>11</v>
      </c>
      <c r="B8" s="80"/>
      <c r="C8" s="53" t="str">
        <f>+C3</f>
        <v>Thijs</v>
      </c>
      <c r="D8" s="53" t="str">
        <f>+Startblad!B3</f>
        <v>Ruben</v>
      </c>
      <c r="E8" s="53" t="str">
        <f>+Startblad!B4</f>
        <v>Niek</v>
      </c>
      <c r="F8" s="53" t="str">
        <f>+Startblad!B5</f>
        <v>Dean</v>
      </c>
      <c r="G8" s="53" t="str">
        <f>+Startblad!B6</f>
        <v>Mikail</v>
      </c>
    </row>
    <row r="10" spans="1:9" ht="24" thickBot="1" x14ac:dyDescent="0.5">
      <c r="A10" s="70" t="s">
        <v>12</v>
      </c>
      <c r="B10" s="71"/>
      <c r="I10" s="7" t="s">
        <v>13</v>
      </c>
    </row>
    <row r="11" spans="1:9" ht="25.2" x14ac:dyDescent="0.2">
      <c r="A11" s="60" t="s">
        <v>14</v>
      </c>
      <c r="B11" s="8" t="s">
        <v>15</v>
      </c>
      <c r="C11" s="9">
        <v>5</v>
      </c>
      <c r="D11" s="10">
        <v>4</v>
      </c>
      <c r="E11" s="10">
        <v>5</v>
      </c>
      <c r="F11" s="10">
        <v>5</v>
      </c>
      <c r="G11" s="11">
        <v>4</v>
      </c>
      <c r="I11" s="12"/>
    </row>
    <row r="12" spans="1:9" ht="25.8" thickBot="1" x14ac:dyDescent="0.25">
      <c r="A12" s="61"/>
      <c r="B12" s="13" t="s">
        <v>16</v>
      </c>
      <c r="C12" s="14">
        <v>3</v>
      </c>
      <c r="D12" s="15">
        <v>4</v>
      </c>
      <c r="E12" s="15">
        <v>5</v>
      </c>
      <c r="F12" s="15">
        <v>5</v>
      </c>
      <c r="G12" s="16">
        <v>3</v>
      </c>
      <c r="I12" s="17"/>
    </row>
    <row r="13" spans="1:9" x14ac:dyDescent="0.2">
      <c r="A13" s="65" t="s">
        <v>17</v>
      </c>
      <c r="B13" s="8" t="s">
        <v>18</v>
      </c>
      <c r="C13" s="9">
        <v>4</v>
      </c>
      <c r="D13" s="10">
        <v>3</v>
      </c>
      <c r="E13" s="10">
        <v>4</v>
      </c>
      <c r="F13" s="10">
        <v>4</v>
      </c>
      <c r="G13" s="11">
        <v>4</v>
      </c>
      <c r="I13" s="12"/>
    </row>
    <row r="14" spans="1:9" x14ac:dyDescent="0.2">
      <c r="A14" s="66"/>
      <c r="B14" s="18" t="s">
        <v>19</v>
      </c>
      <c r="C14" s="19">
        <v>4</v>
      </c>
      <c r="D14" s="20">
        <v>3</v>
      </c>
      <c r="E14" s="20">
        <v>4</v>
      </c>
      <c r="F14" s="20">
        <v>4</v>
      </c>
      <c r="G14" s="21">
        <v>3</v>
      </c>
      <c r="I14" s="22"/>
    </row>
    <row r="15" spans="1:9" x14ac:dyDescent="0.2">
      <c r="A15" s="66"/>
      <c r="B15" s="18" t="s">
        <v>20</v>
      </c>
      <c r="C15" s="19">
        <v>3</v>
      </c>
      <c r="D15" s="20">
        <v>5</v>
      </c>
      <c r="E15" s="20">
        <v>5</v>
      </c>
      <c r="F15" s="20">
        <v>5</v>
      </c>
      <c r="G15" s="21">
        <v>4</v>
      </c>
      <c r="I15" s="22"/>
    </row>
    <row r="16" spans="1:9" ht="25.8" thickBot="1" x14ac:dyDescent="0.25">
      <c r="A16" s="61"/>
      <c r="B16" s="13" t="s">
        <v>21</v>
      </c>
      <c r="C16" s="14">
        <v>3</v>
      </c>
      <c r="D16" s="15">
        <v>5</v>
      </c>
      <c r="E16" s="15">
        <v>5</v>
      </c>
      <c r="F16" s="15">
        <v>5</v>
      </c>
      <c r="G16" s="16">
        <v>3</v>
      </c>
      <c r="I16" s="17"/>
    </row>
    <row r="17" spans="1:9" x14ac:dyDescent="0.2">
      <c r="A17" s="67" t="s">
        <v>22</v>
      </c>
      <c r="B17" s="23" t="s">
        <v>23</v>
      </c>
      <c r="C17" s="24">
        <v>4</v>
      </c>
      <c r="D17" s="25">
        <v>3</v>
      </c>
      <c r="E17" s="25">
        <v>5</v>
      </c>
      <c r="F17" s="25">
        <v>4</v>
      </c>
      <c r="G17" s="26">
        <v>3</v>
      </c>
      <c r="I17" s="27"/>
    </row>
    <row r="18" spans="1:9" ht="18.45" customHeight="1" x14ac:dyDescent="0.2">
      <c r="A18" s="66"/>
      <c r="B18" s="18" t="s">
        <v>24</v>
      </c>
      <c r="C18" s="19">
        <v>3</v>
      </c>
      <c r="D18" s="20">
        <v>4</v>
      </c>
      <c r="E18" s="20">
        <v>5</v>
      </c>
      <c r="F18" s="20">
        <v>5</v>
      </c>
      <c r="G18" s="21">
        <v>4</v>
      </c>
      <c r="I18" s="22"/>
    </row>
    <row r="19" spans="1:9" ht="22.8" customHeight="1" thickBot="1" x14ac:dyDescent="0.25">
      <c r="A19" s="61"/>
      <c r="B19" s="28" t="s">
        <v>25</v>
      </c>
      <c r="C19" s="29">
        <v>3</v>
      </c>
      <c r="D19" s="30">
        <v>5</v>
      </c>
      <c r="E19" s="30">
        <v>5</v>
      </c>
      <c r="F19" s="30">
        <v>5</v>
      </c>
      <c r="G19" s="31">
        <v>4</v>
      </c>
      <c r="I19" s="17"/>
    </row>
    <row r="20" spans="1:9" ht="26.4" thickTop="1" thickBot="1" x14ac:dyDescent="0.25">
      <c r="B20" s="32" t="s">
        <v>26</v>
      </c>
      <c r="C20" s="33">
        <f>SUM(C11:C19)/9</f>
        <v>3.5555555555555554</v>
      </c>
      <c r="D20" s="33">
        <f t="shared" ref="D20:G20" si="0">SUM(D11:D19)/9</f>
        <v>4</v>
      </c>
      <c r="E20" s="33">
        <f t="shared" si="0"/>
        <v>4.7777777777777777</v>
      </c>
      <c r="F20" s="33">
        <f t="shared" si="0"/>
        <v>4.666666666666667</v>
      </c>
      <c r="G20" s="33">
        <f t="shared" si="0"/>
        <v>3.5555555555555554</v>
      </c>
    </row>
    <row r="21" spans="1:9" ht="13.2" thickTop="1" x14ac:dyDescent="0.2">
      <c r="B21" s="34"/>
      <c r="C21" s="35"/>
      <c r="D21" s="35"/>
      <c r="E21" s="35"/>
      <c r="F21" s="35"/>
      <c r="G21" s="35"/>
    </row>
    <row r="22" spans="1:9" ht="24" thickBot="1" x14ac:dyDescent="0.5">
      <c r="A22" s="68" t="s">
        <v>27</v>
      </c>
      <c r="B22" s="69"/>
      <c r="C22" s="35"/>
      <c r="D22" s="35"/>
      <c r="E22" s="35"/>
      <c r="F22" s="35"/>
      <c r="G22" s="35"/>
      <c r="I22" s="7" t="s">
        <v>13</v>
      </c>
    </row>
    <row r="23" spans="1:9" ht="31.2" customHeight="1" x14ac:dyDescent="0.2">
      <c r="A23" s="60" t="s">
        <v>50</v>
      </c>
      <c r="B23" s="54" t="s">
        <v>28</v>
      </c>
      <c r="C23" s="36">
        <v>4</v>
      </c>
      <c r="D23" s="10">
        <v>4</v>
      </c>
      <c r="E23" s="10">
        <v>4</v>
      </c>
      <c r="F23" s="10">
        <v>4</v>
      </c>
      <c r="G23" s="11">
        <v>4</v>
      </c>
      <c r="I23" s="12"/>
    </row>
    <row r="24" spans="1:9" ht="19.8" customHeight="1" thickBot="1" x14ac:dyDescent="0.25">
      <c r="A24" s="61"/>
      <c r="B24" s="55" t="s">
        <v>31</v>
      </c>
      <c r="C24" s="37">
        <v>4</v>
      </c>
      <c r="D24" s="20">
        <v>4</v>
      </c>
      <c r="E24" s="20">
        <v>5</v>
      </c>
      <c r="F24" s="20">
        <v>4</v>
      </c>
      <c r="G24" s="21">
        <v>4</v>
      </c>
      <c r="I24" s="17"/>
    </row>
    <row r="25" spans="1:9" ht="18.45" customHeight="1" x14ac:dyDescent="0.2">
      <c r="A25" s="62" t="s">
        <v>51</v>
      </c>
      <c r="B25" s="55" t="s">
        <v>30</v>
      </c>
      <c r="C25" s="37">
        <v>3</v>
      </c>
      <c r="D25" s="20">
        <v>4</v>
      </c>
      <c r="E25" s="20">
        <v>4</v>
      </c>
      <c r="F25" s="20">
        <v>4</v>
      </c>
      <c r="G25" s="21">
        <v>3</v>
      </c>
      <c r="I25" s="12"/>
    </row>
    <row r="26" spans="1:9" ht="16.2" customHeight="1" x14ac:dyDescent="0.2">
      <c r="A26" s="63"/>
      <c r="B26" s="55" t="s">
        <v>32</v>
      </c>
      <c r="C26" s="37">
        <v>3</v>
      </c>
      <c r="D26" s="20">
        <v>4</v>
      </c>
      <c r="E26" s="20">
        <v>4</v>
      </c>
      <c r="F26" s="20">
        <v>4</v>
      </c>
      <c r="G26" s="21">
        <v>3</v>
      </c>
      <c r="I26" s="22"/>
    </row>
    <row r="27" spans="1:9" ht="16.2" customHeight="1" x14ac:dyDescent="0.2">
      <c r="A27" s="63"/>
      <c r="B27" s="55" t="s">
        <v>29</v>
      </c>
      <c r="C27" s="37">
        <v>4</v>
      </c>
      <c r="D27" s="20">
        <v>4</v>
      </c>
      <c r="E27" s="20">
        <v>4</v>
      </c>
      <c r="F27" s="20">
        <v>4</v>
      </c>
      <c r="G27" s="21">
        <v>4</v>
      </c>
      <c r="I27" s="57"/>
    </row>
    <row r="28" spans="1:9" ht="30" customHeight="1" thickBot="1" x14ac:dyDescent="0.25">
      <c r="A28" s="63"/>
      <c r="B28" s="55" t="s">
        <v>33</v>
      </c>
      <c r="C28" s="37">
        <v>4</v>
      </c>
      <c r="D28" s="20">
        <v>4</v>
      </c>
      <c r="E28" s="20">
        <v>5</v>
      </c>
      <c r="F28" s="20">
        <v>4</v>
      </c>
      <c r="G28" s="21">
        <v>4</v>
      </c>
      <c r="I28" s="17"/>
    </row>
    <row r="29" spans="1:9" ht="30.45" customHeight="1" x14ac:dyDescent="0.2">
      <c r="A29" s="63"/>
      <c r="B29" s="55" t="s">
        <v>34</v>
      </c>
      <c r="C29" s="37">
        <v>2</v>
      </c>
      <c r="D29" s="20">
        <v>4</v>
      </c>
      <c r="E29" s="20">
        <v>4</v>
      </c>
      <c r="F29" s="20">
        <v>4</v>
      </c>
      <c r="G29" s="21">
        <v>2</v>
      </c>
      <c r="I29" s="27"/>
    </row>
    <row r="30" spans="1:9" ht="19.2" customHeight="1" x14ac:dyDescent="0.2">
      <c r="A30" s="63"/>
      <c r="B30" s="55" t="s">
        <v>35</v>
      </c>
      <c r="C30" s="37">
        <v>3</v>
      </c>
      <c r="D30" s="20">
        <v>3</v>
      </c>
      <c r="E30" s="20">
        <v>4</v>
      </c>
      <c r="F30" s="20">
        <v>4</v>
      </c>
      <c r="G30" s="21">
        <v>3</v>
      </c>
      <c r="I30" s="22"/>
    </row>
    <row r="31" spans="1:9" ht="42.45" customHeight="1" thickBot="1" x14ac:dyDescent="0.25">
      <c r="A31" s="64"/>
      <c r="B31" s="56" t="s">
        <v>36</v>
      </c>
      <c r="C31" s="38">
        <v>3</v>
      </c>
      <c r="D31" s="15">
        <v>3</v>
      </c>
      <c r="E31" s="15">
        <v>4</v>
      </c>
      <c r="F31" s="15">
        <v>4</v>
      </c>
      <c r="G31" s="16">
        <v>3</v>
      </c>
      <c r="I31" s="17"/>
    </row>
    <row r="32" spans="1:9" ht="13.8" thickTop="1" thickBot="1" x14ac:dyDescent="0.25">
      <c r="A32" s="34"/>
      <c r="B32" s="32" t="s">
        <v>37</v>
      </c>
      <c r="C32" s="33">
        <f>SUM(C23:C31)/9</f>
        <v>3.3333333333333335</v>
      </c>
      <c r="D32" s="33">
        <f>SUM(D23:D31)/9</f>
        <v>3.7777777777777777</v>
      </c>
      <c r="E32" s="33">
        <f>SUM(E23:E31)/9</f>
        <v>4.2222222222222223</v>
      </c>
      <c r="F32" s="33">
        <f>SUM(F23:F31)/9</f>
        <v>4</v>
      </c>
      <c r="G32" s="33">
        <f>SUM(G23:G31)/9</f>
        <v>3.3333333333333335</v>
      </c>
    </row>
    <row r="33" spans="1:8" ht="13.2" thickTop="1" x14ac:dyDescent="0.2">
      <c r="A33" s="34"/>
      <c r="B33" s="34"/>
      <c r="C33" s="39"/>
      <c r="D33" s="39"/>
      <c r="E33" s="39"/>
      <c r="F33" s="39"/>
      <c r="G33" s="39"/>
    </row>
    <row r="34" spans="1:8" x14ac:dyDescent="0.2">
      <c r="A34" s="34"/>
      <c r="B34" s="40" t="s">
        <v>38</v>
      </c>
      <c r="C34" s="41">
        <f>(C20+C32)/2</f>
        <v>3.4444444444444446</v>
      </c>
      <c r="D34" s="41">
        <f>(D20+D32)/2</f>
        <v>3.8888888888888888</v>
      </c>
      <c r="E34" s="41">
        <f>(E20+E32)/2</f>
        <v>4.5</v>
      </c>
      <c r="F34" s="41">
        <f>(F20+F32)/2</f>
        <v>4.3333333333333339</v>
      </c>
      <c r="G34" s="41">
        <f>(G20+G32)/2</f>
        <v>3.4444444444444446</v>
      </c>
    </row>
    <row r="35" spans="1:8" ht="13.2" thickBot="1" x14ac:dyDescent="0.25"/>
    <row r="36" spans="1:8" ht="16.2" x14ac:dyDescent="0.3">
      <c r="B36" s="42" t="s">
        <v>39</v>
      </c>
      <c r="C36" s="43" t="s">
        <v>40</v>
      </c>
      <c r="D36" s="44" t="s">
        <v>41</v>
      </c>
      <c r="E36" s="45"/>
    </row>
    <row r="37" spans="1:8" x14ac:dyDescent="0.2">
      <c r="B37" s="46"/>
      <c r="C37" s="47" t="s">
        <v>42</v>
      </c>
      <c r="D37" s="5" t="s">
        <v>43</v>
      </c>
      <c r="E37" s="48"/>
    </row>
    <row r="38" spans="1:8" x14ac:dyDescent="0.2">
      <c r="B38" s="46"/>
      <c r="C38" s="47" t="s">
        <v>44</v>
      </c>
      <c r="D38" s="5" t="s">
        <v>45</v>
      </c>
      <c r="E38" s="48"/>
    </row>
    <row r="39" spans="1:8" x14ac:dyDescent="0.2">
      <c r="B39" s="46"/>
      <c r="C39" s="47" t="s">
        <v>46</v>
      </c>
      <c r="D39" s="5" t="s">
        <v>47</v>
      </c>
      <c r="E39" s="48"/>
    </row>
    <row r="40" spans="1:8" ht="13.2" thickBot="1" x14ac:dyDescent="0.25">
      <c r="B40" s="49"/>
      <c r="C40" s="50" t="s">
        <v>48</v>
      </c>
      <c r="D40" s="51" t="s">
        <v>49</v>
      </c>
      <c r="E40" s="52"/>
    </row>
    <row r="43" spans="1:8" ht="13.2" thickBot="1" x14ac:dyDescent="0.25"/>
    <row r="44" spans="1:8" ht="25.8" thickBot="1" x14ac:dyDescent="0.25">
      <c r="C44" s="53" t="str">
        <f>+C8</f>
        <v>Thijs</v>
      </c>
      <c r="D44" s="53" t="str">
        <f t="shared" ref="D44:G44" si="1">+D8</f>
        <v>Ruben</v>
      </c>
      <c r="E44" s="53" t="str">
        <f t="shared" si="1"/>
        <v>Niek</v>
      </c>
      <c r="F44" s="53" t="str">
        <f t="shared" si="1"/>
        <v>Dean</v>
      </c>
      <c r="G44" s="53" t="str">
        <f t="shared" si="1"/>
        <v>Mikail</v>
      </c>
      <c r="H44" s="53" t="s">
        <v>54</v>
      </c>
    </row>
    <row r="45" spans="1:8" ht="13.2" thickBot="1" x14ac:dyDescent="0.25">
      <c r="B45" s="53" t="s">
        <v>14</v>
      </c>
      <c r="C45" s="58">
        <f>AVERAGE(C11:C12)</f>
        <v>4</v>
      </c>
      <c r="D45" s="58">
        <f t="shared" ref="D45:G45" si="2">AVERAGE(D11:D12)</f>
        <v>4</v>
      </c>
      <c r="E45" s="58">
        <f t="shared" si="2"/>
        <v>5</v>
      </c>
      <c r="F45" s="58">
        <f t="shared" si="2"/>
        <v>5</v>
      </c>
      <c r="G45" s="58">
        <f t="shared" si="2"/>
        <v>3.5</v>
      </c>
      <c r="H45" s="58">
        <f>SUMIF(D45:G45,"&gt;0")/(COUNTIF(D45:G45,"&gt;0"))</f>
        <v>4.375</v>
      </c>
    </row>
    <row r="46" spans="1:8" ht="13.2" thickBot="1" x14ac:dyDescent="0.25">
      <c r="B46" s="53" t="s">
        <v>52</v>
      </c>
      <c r="C46" s="58">
        <f>AVERAGE(C13:C16)</f>
        <v>3.5</v>
      </c>
      <c r="D46" s="58">
        <f t="shared" ref="D46:G46" si="3">AVERAGE(D13:D16)</f>
        <v>4</v>
      </c>
      <c r="E46" s="58">
        <f t="shared" si="3"/>
        <v>4.5</v>
      </c>
      <c r="F46" s="58">
        <f t="shared" si="3"/>
        <v>4.5</v>
      </c>
      <c r="G46" s="58">
        <f t="shared" si="3"/>
        <v>3.5</v>
      </c>
      <c r="H46" s="58">
        <f t="shared" ref="H46:H49" si="4">SUMIF(D46:G46,"&gt;0")/(COUNTIF(D46:G46,"&gt;0"))</f>
        <v>4.125</v>
      </c>
    </row>
    <row r="47" spans="1:8" ht="13.2" thickBot="1" x14ac:dyDescent="0.25">
      <c r="B47" s="53" t="s">
        <v>53</v>
      </c>
      <c r="C47" s="58">
        <f>AVERAGE(C17:C19)</f>
        <v>3.3333333333333335</v>
      </c>
      <c r="D47" s="58">
        <f t="shared" ref="D47:G47" si="5">AVERAGE(D17:D19)</f>
        <v>4</v>
      </c>
      <c r="E47" s="58">
        <f t="shared" si="5"/>
        <v>5</v>
      </c>
      <c r="F47" s="58">
        <f t="shared" si="5"/>
        <v>4.666666666666667</v>
      </c>
      <c r="G47" s="58">
        <f t="shared" si="5"/>
        <v>3.6666666666666665</v>
      </c>
      <c r="H47" s="58">
        <f t="shared" si="4"/>
        <v>4.3333333333333339</v>
      </c>
    </row>
    <row r="48" spans="1:8" ht="13.2" thickBot="1" x14ac:dyDescent="0.25">
      <c r="B48" s="53" t="s">
        <v>50</v>
      </c>
      <c r="C48" s="58">
        <f>AVERAGE(C23:C24)</f>
        <v>4</v>
      </c>
      <c r="D48" s="58">
        <f t="shared" ref="D48:G48" si="6">AVERAGE(D23:D24)</f>
        <v>4</v>
      </c>
      <c r="E48" s="58">
        <f t="shared" si="6"/>
        <v>4.5</v>
      </c>
      <c r="F48" s="58">
        <f t="shared" si="6"/>
        <v>4</v>
      </c>
      <c r="G48" s="58">
        <f t="shared" si="6"/>
        <v>4</v>
      </c>
      <c r="H48" s="58">
        <f t="shared" si="4"/>
        <v>4.125</v>
      </c>
    </row>
    <row r="49" spans="2:8" ht="13.2" thickBot="1" x14ac:dyDescent="0.25">
      <c r="B49" s="53" t="s">
        <v>51</v>
      </c>
      <c r="C49" s="58">
        <f>AVERAGE(C25:C31)</f>
        <v>3.1428571428571428</v>
      </c>
      <c r="D49" s="58">
        <f t="shared" ref="D49:G49" si="7">AVERAGE(D25:D31)</f>
        <v>3.7142857142857144</v>
      </c>
      <c r="E49" s="58">
        <f t="shared" si="7"/>
        <v>4.1428571428571432</v>
      </c>
      <c r="F49" s="58">
        <f t="shared" si="7"/>
        <v>4</v>
      </c>
      <c r="G49" s="58">
        <f t="shared" si="7"/>
        <v>3.1428571428571428</v>
      </c>
      <c r="H49" s="58">
        <f t="shared" si="4"/>
        <v>3.75</v>
      </c>
    </row>
  </sheetData>
  <mergeCells count="14">
    <mergeCell ref="A10:B10"/>
    <mergeCell ref="A3:B3"/>
    <mergeCell ref="C3:G3"/>
    <mergeCell ref="A4:B4"/>
    <mergeCell ref="C4:G4"/>
    <mergeCell ref="A8:B8"/>
    <mergeCell ref="A5:B5"/>
    <mergeCell ref="C5:G5"/>
    <mergeCell ref="A23:A24"/>
    <mergeCell ref="A25:A31"/>
    <mergeCell ref="A11:A12"/>
    <mergeCell ref="A13:A16"/>
    <mergeCell ref="A17:A19"/>
    <mergeCell ref="A22:B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093738-9a19-419e-a3f9-6806e53048b2" xsi:nil="true"/>
    <lcf76f155ced4ddcb4097134ff3c332f xmlns="5adb134f-7672-4768-a970-19e99e9190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1AC2F1FA46048ADF270AD574BEA70" ma:contentTypeVersion="11" ma:contentTypeDescription="Een nieuw document maken." ma:contentTypeScope="" ma:versionID="d8c188021bb65697d32230c74a8a0240">
  <xsd:schema xmlns:xsd="http://www.w3.org/2001/XMLSchema" xmlns:xs="http://www.w3.org/2001/XMLSchema" xmlns:p="http://schemas.microsoft.com/office/2006/metadata/properties" xmlns:ns2="5adb134f-7672-4768-a970-19e99e9190cf" xmlns:ns3="58093738-9a19-419e-a3f9-6806e53048b2" targetNamespace="http://schemas.microsoft.com/office/2006/metadata/properties" ma:root="true" ma:fieldsID="a9b0569f2da9e2d1c0f19b32216007f8" ns2:_="" ns3:_="">
    <xsd:import namespace="5adb134f-7672-4768-a970-19e99e9190cf"/>
    <xsd:import namespace="58093738-9a19-419e-a3f9-6806e53048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b134f-7672-4768-a970-19e99e919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93738-9a19-419e-a3f9-6806e53048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9bea4-a386-4053-8c14-72b16e3ac5ad}" ma:internalName="TaxCatchAll" ma:showField="CatchAllData" ma:web="58093738-9a19-419e-a3f9-6806e53048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40CC9-116D-4D9B-850E-6E351FFEB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17496E-3400-4625-80D6-7BBB45EF1D6E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8093738-9a19-419e-a3f9-6806e53048b2"/>
    <ds:schemaRef ds:uri="5adb134f-7672-4768-a970-19e99e9190cf"/>
  </ds:schemaRefs>
</ds:datastoreItem>
</file>

<file path=customXml/itemProps3.xml><?xml version="1.0" encoding="utf-8"?>
<ds:datastoreItem xmlns:ds="http://schemas.openxmlformats.org/officeDocument/2006/customXml" ds:itemID="{A02B0C49-B42C-4E1D-97BF-022982301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b134f-7672-4768-a970-19e99e9190cf"/>
    <ds:schemaRef ds:uri="58093738-9a19-419e-a3f9-6806e5304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Startblad</vt:lpstr>
      <vt:lpstr>Groepslid A</vt:lpstr>
      <vt:lpstr>Groepslid B</vt:lpstr>
      <vt:lpstr>Groepslid C</vt:lpstr>
      <vt:lpstr>Groepslid D</vt:lpstr>
      <vt:lpstr>Groepslid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Pol</dc:creator>
  <cp:lastModifiedBy>Niek Berends (student)</cp:lastModifiedBy>
  <dcterms:created xsi:type="dcterms:W3CDTF">2020-03-01T11:30:43Z</dcterms:created>
  <dcterms:modified xsi:type="dcterms:W3CDTF">2026-05-09T07:54:20Z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0x010100E851AC2F1FA46048ADF270AD574BEA70</vt:lpwstr>
  </property>
  <property fmtid="{D5CDD505-2E9C-101B-9397-08002B2CF9AE}" pid="3" name="MediaServiceImageTags">
    <vt:lpwstr/>
  </property>
</Properties>
</file>